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5" sheetId="1" r:id="rId1"/>
  </sheets>
  <definedNames>
    <definedName name="_xlfn.BAHTTEXT" hidden="1">#NAME?</definedName>
    <definedName name="_xlnm.Print_Area" localSheetId="0">'Załącznik nr 5'!$A$1:$G$193</definedName>
  </definedNames>
  <calcPr fullCalcOnLoad="1"/>
</workbook>
</file>

<file path=xl/sharedStrings.xml><?xml version="1.0" encoding="utf-8"?>
<sst xmlns="http://schemas.openxmlformats.org/spreadsheetml/2006/main" count="194" uniqueCount="82">
  <si>
    <t>po zmianach</t>
  </si>
  <si>
    <t>Wykonanie</t>
  </si>
  <si>
    <t xml:space="preserve">                                                                                          budżetu Miasta i Gminy Ząbkowice Śląskie</t>
  </si>
  <si>
    <t xml:space="preserve">                                                                                                 za  2007 rok</t>
  </si>
  <si>
    <t xml:space="preserve">Plan na 2007 </t>
  </si>
  <si>
    <t>do 31.12.2007</t>
  </si>
  <si>
    <t xml:space="preserve">                                                                                                załącznik nr 5 do sprawozdania z wykonania </t>
  </si>
  <si>
    <t>Realizacja planu finansowego zadań z zakresu administracji rządowej zleconych</t>
  </si>
  <si>
    <t>i powierzonych miastu i gminie za 2007 rok</t>
  </si>
  <si>
    <t>Nazwa</t>
  </si>
  <si>
    <t>Dział</t>
  </si>
  <si>
    <t>Rozdział</t>
  </si>
  <si>
    <t>§</t>
  </si>
  <si>
    <t>DOCHODY</t>
  </si>
  <si>
    <t>O10</t>
  </si>
  <si>
    <t>ROLNICTWO I ŁOWIECTWO</t>
  </si>
  <si>
    <t>O1095</t>
  </si>
  <si>
    <t>Pozostała działalność</t>
  </si>
  <si>
    <t>Dotacje celowe otrzymane z budżetu państwa</t>
  </si>
  <si>
    <t>na realizację zadań bieżących z zakresu</t>
  </si>
  <si>
    <t>administracji rządowej oraz innych zadań</t>
  </si>
  <si>
    <t>zleconych gminie ustawami</t>
  </si>
  <si>
    <t>DZIAŁALNOŚĆ USŁUGOWA</t>
  </si>
  <si>
    <t>Cmentarze</t>
  </si>
  <si>
    <t>6:5%</t>
  </si>
  <si>
    <t>ADMINISTRACJA PUBLICZNA</t>
  </si>
  <si>
    <t>Urzędy wojewódzkie</t>
  </si>
  <si>
    <t>URZĘDY NACZELNYCH ORGANÓW</t>
  </si>
  <si>
    <t>WŁADZY PAŃSTWOWEJ, KONTROLI</t>
  </si>
  <si>
    <t>I OCHRONY PRAWA ORAZ</t>
  </si>
  <si>
    <t>SĄDOWNICTWA</t>
  </si>
  <si>
    <t>Urzędy naczelnych organów władzy</t>
  </si>
  <si>
    <t>państwowej, kontroli i ochrony prawa</t>
  </si>
  <si>
    <t>Wybory do Sejmu i Senatu</t>
  </si>
  <si>
    <t>OBRONA NARODOWA</t>
  </si>
  <si>
    <t>Pozostałe wydatki obronne</t>
  </si>
  <si>
    <t>BEZPIECZEŃSTWO PUBLICZNE</t>
  </si>
  <si>
    <t>I OCHRONA P/POŻAROWA</t>
  </si>
  <si>
    <t>Obrona cywilna</t>
  </si>
  <si>
    <t>POMOC SPOŁECZNA</t>
  </si>
  <si>
    <t>Świadczenia rodzinne, zaliczka alimentacyjna</t>
  </si>
  <si>
    <t>oraz składki na ubezpieczenia emerytalne</t>
  </si>
  <si>
    <t>i rentowe z ubezpieczenia społecznego</t>
  </si>
  <si>
    <t>Składki na ubezpieczenia zdrowotne</t>
  </si>
  <si>
    <t xml:space="preserve">opłacane za osoby pobierające niektóre </t>
  </si>
  <si>
    <t>świadczenia z pomocy społecznej oraz</t>
  </si>
  <si>
    <t>niektóre świadczenia rodzinne</t>
  </si>
  <si>
    <t>Zasiłki i pomoc w naturze oraz składki</t>
  </si>
  <si>
    <t>na ubezpieczenia emerytalne i rentowe</t>
  </si>
  <si>
    <t>Usługi opiekuńcze i specjalistyczne</t>
  </si>
  <si>
    <t xml:space="preserve">usługi opiekuńcze              </t>
  </si>
  <si>
    <t>Usuwanie skutków klęsk żywiołowych</t>
  </si>
  <si>
    <t>RAZEM DOCHODY</t>
  </si>
  <si>
    <t>WYDATKI</t>
  </si>
  <si>
    <t>GOSPODARKA MIESZKANIOWA</t>
  </si>
  <si>
    <t>na zadania bieżące realizowane przez</t>
  </si>
  <si>
    <t xml:space="preserve">gminę na podstawie porozumień </t>
  </si>
  <si>
    <t>z organami administracji rządowej</t>
  </si>
  <si>
    <t>RAZEM WYDATKI</t>
  </si>
  <si>
    <t>Wynagrodzenia bezosobowe</t>
  </si>
  <si>
    <t>Różne wydatki na rzecz osób fizycznych</t>
  </si>
  <si>
    <t>Składki na ubezpieczenia społeczne</t>
  </si>
  <si>
    <t>Składki na Fundusz Pracy</t>
  </si>
  <si>
    <t>Zakup materialów i wyposażenia</t>
  </si>
  <si>
    <t>Zakup usług pozostałych</t>
  </si>
  <si>
    <t>Podróże służbowe krajowe</t>
  </si>
  <si>
    <t>Zakup materiałów papierniczych do sprzętu</t>
  </si>
  <si>
    <t>drukarskiego i urządzeń kserograficznych</t>
  </si>
  <si>
    <t xml:space="preserve">Zakup akcesoriów komputerowych, w tym </t>
  </si>
  <si>
    <t>programów i licencji</t>
  </si>
  <si>
    <t>Różne opłaty i składki</t>
  </si>
  <si>
    <t>Zakup usług remontowych</t>
  </si>
  <si>
    <t>Wynagrodzenia osobowe pracowników</t>
  </si>
  <si>
    <t>Dodatkowe wynagrodzenie roczne</t>
  </si>
  <si>
    <t>Zakup materiałów i wyposażenia</t>
  </si>
  <si>
    <t>Szkolenia pracowników niebedących</t>
  </si>
  <si>
    <t>członkami korpusu służby cywilnej</t>
  </si>
  <si>
    <t>Świadczenia społeczne</t>
  </si>
  <si>
    <t>Zakup energii</t>
  </si>
  <si>
    <t>Zakup usług dostępu do sieci Internet</t>
  </si>
  <si>
    <t xml:space="preserve">Opłaty z tytułu zakupu usług </t>
  </si>
  <si>
    <t>telekomunikacyjnych telefonii stacjonarnej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</si>
</sst>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</numFmts>
  <fonts count="17">
    <font>
      <sz val="10"/>
      <name val="Arial CE"/>
      <family val="0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sz val="12"/>
      <color indexed="12"/>
      <name val="Arial"/>
      <family val="2"/>
    </font>
    <font>
      <b/>
      <sz val="10"/>
      <color indexed="17"/>
      <name val="Arial CE"/>
      <family val="0"/>
    </font>
    <font>
      <b/>
      <sz val="11"/>
      <color indexed="17"/>
      <name val="Arial"/>
      <family val="2"/>
    </font>
    <font>
      <b/>
      <i/>
      <sz val="11"/>
      <color indexed="12"/>
      <name val="Arial CE"/>
      <family val="0"/>
    </font>
    <font>
      <i/>
      <sz val="14"/>
      <color indexed="61"/>
      <name val="Arial"/>
      <family val="2"/>
    </font>
    <font>
      <sz val="10"/>
      <color indexed="8"/>
      <name val="Arial CE"/>
      <family val="0"/>
    </font>
    <font>
      <b/>
      <sz val="10"/>
      <color indexed="17"/>
      <name val="Arial"/>
      <family val="2"/>
    </font>
    <font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0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164" fontId="1" fillId="0" borderId="19" xfId="17" applyNumberFormat="1" applyFont="1" applyBorder="1" applyAlignment="1">
      <alignment/>
    </xf>
    <xf numFmtId="0" fontId="1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19" xfId="0" applyFont="1" applyBorder="1" applyAlignment="1">
      <alignment/>
    </xf>
    <xf numFmtId="4" fontId="9" fillId="0" borderId="19" xfId="0" applyNumberFormat="1" applyFont="1" applyBorder="1" applyAlignment="1">
      <alignment/>
    </xf>
    <xf numFmtId="164" fontId="2" fillId="0" borderId="19" xfId="17" applyNumberFormat="1" applyFont="1" applyBorder="1" applyAlignment="1">
      <alignment/>
    </xf>
    <xf numFmtId="0" fontId="8" fillId="0" borderId="0" xfId="0" applyFont="1" applyAlignment="1">
      <alignment/>
    </xf>
    <xf numFmtId="4" fontId="1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0" xfId="0" applyFont="1" applyBorder="1" applyAlignment="1">
      <alignment/>
    </xf>
    <xf numFmtId="4" fontId="1" fillId="0" borderId="20" xfId="0" applyNumberFormat="1" applyFont="1" applyBorder="1" applyAlignment="1">
      <alignment/>
    </xf>
    <xf numFmtId="164" fontId="1" fillId="0" borderId="20" xfId="17" applyNumberFormat="1" applyFont="1" applyBorder="1" applyAlignment="1">
      <alignment/>
    </xf>
    <xf numFmtId="164" fontId="1" fillId="0" borderId="2" xfId="17" applyNumberFormat="1" applyFont="1" applyBorder="1" applyAlignment="1">
      <alignment/>
    </xf>
    <xf numFmtId="164" fontId="1" fillId="0" borderId="1" xfId="17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9" xfId="0" applyFont="1" applyFill="1" applyBorder="1" applyAlignment="1">
      <alignment/>
    </xf>
    <xf numFmtId="4" fontId="11" fillId="0" borderId="19" xfId="0" applyNumberFormat="1" applyFont="1" applyBorder="1" applyAlignment="1">
      <alignment/>
    </xf>
    <xf numFmtId="164" fontId="11" fillId="0" borderId="19" xfId="17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19" xfId="0" applyFont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" xfId="0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164" fontId="2" fillId="0" borderId="20" xfId="17" applyNumberFormat="1" applyFont="1" applyBorder="1" applyAlignment="1">
      <alignment/>
    </xf>
    <xf numFmtId="164" fontId="2" fillId="0" borderId="2" xfId="17" applyNumberFormat="1" applyFont="1" applyBorder="1" applyAlignment="1">
      <alignment/>
    </xf>
    <xf numFmtId="164" fontId="2" fillId="0" borderId="1" xfId="17" applyNumberFormat="1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" xfId="0" applyFont="1" applyBorder="1" applyAlignment="1">
      <alignment/>
    </xf>
    <xf numFmtId="4" fontId="11" fillId="0" borderId="20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164" fontId="11" fillId="0" borderId="20" xfId="17" applyNumberFormat="1" applyFont="1" applyBorder="1" applyAlignment="1">
      <alignment/>
    </xf>
    <xf numFmtId="164" fontId="11" fillId="0" borderId="1" xfId="17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Fill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3" xfId="0" applyBorder="1" applyAlignment="1">
      <alignment/>
    </xf>
    <xf numFmtId="0" fontId="8" fillId="0" borderId="1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11" fillId="0" borderId="28" xfId="0" applyFont="1" applyBorder="1" applyAlignment="1">
      <alignment/>
    </xf>
    <xf numFmtId="4" fontId="10" fillId="0" borderId="19" xfId="0" applyNumberFormat="1" applyFont="1" applyBorder="1" applyAlignment="1">
      <alignment/>
    </xf>
    <xf numFmtId="4" fontId="10" fillId="0" borderId="2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0" fontId="14" fillId="0" borderId="19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" xfId="0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2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11" fillId="0" borderId="3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3" xfId="0" applyFont="1" applyBorder="1" applyAlignment="1">
      <alignment/>
    </xf>
    <xf numFmtId="4" fontId="15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7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8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1" xfId="0" applyFont="1" applyFill="1" applyBorder="1" applyAlignment="1">
      <alignment/>
    </xf>
    <xf numFmtId="0" fontId="16" fillId="0" borderId="1" xfId="0" applyFont="1" applyBorder="1" applyAlignment="1">
      <alignment/>
    </xf>
    <xf numFmtId="3" fontId="16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3" xfId="0" applyFont="1" applyBorder="1" applyAlignment="1">
      <alignment/>
    </xf>
    <xf numFmtId="0" fontId="1" fillId="0" borderId="2" xfId="0" applyFont="1" applyFill="1" applyBorder="1" applyAlignment="1">
      <alignment/>
    </xf>
    <xf numFmtId="4" fontId="16" fillId="0" borderId="2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workbookViewId="0" topLeftCell="A172">
      <selection activeCell="G18" sqref="G18"/>
    </sheetView>
  </sheetViews>
  <sheetFormatPr defaultColWidth="9.00390625" defaultRowHeight="12.75"/>
  <cols>
    <col min="1" max="1" width="6.00390625" style="0" customWidth="1"/>
    <col min="2" max="2" width="7.75390625" style="0" customWidth="1"/>
    <col min="3" max="3" width="5.75390625" style="0" customWidth="1"/>
    <col min="4" max="4" width="44.00390625" style="0" customWidth="1"/>
    <col min="5" max="6" width="16.00390625" style="0" customWidth="1"/>
    <col min="7" max="7" width="17.25390625" style="0" customWidth="1"/>
  </cols>
  <sheetData>
    <row r="1" spans="4:7" ht="40.5" customHeight="1">
      <c r="D1" s="179" t="s">
        <v>6</v>
      </c>
      <c r="E1" s="179"/>
      <c r="F1" s="179"/>
      <c r="G1" s="179"/>
    </row>
    <row r="2" spans="4:7" ht="12.75">
      <c r="D2" s="177" t="s">
        <v>2</v>
      </c>
      <c r="E2" s="177"/>
      <c r="F2" s="177"/>
      <c r="G2" s="177"/>
    </row>
    <row r="3" spans="4:7" ht="12.75">
      <c r="D3" s="179" t="s">
        <v>3</v>
      </c>
      <c r="E3" s="179"/>
      <c r="F3" s="179"/>
      <c r="G3" s="179"/>
    </row>
    <row r="4" spans="4:7" ht="12.75">
      <c r="D4" s="177"/>
      <c r="E4" s="177"/>
      <c r="F4" s="177"/>
      <c r="G4" s="177"/>
    </row>
    <row r="5" spans="4:7" ht="12.75">
      <c r="D5" s="176"/>
      <c r="E5" s="176"/>
      <c r="F5" s="176"/>
      <c r="G5" s="176"/>
    </row>
    <row r="6" spans="4:7" ht="15.75">
      <c r="D6" s="178" t="s">
        <v>7</v>
      </c>
      <c r="E6" s="178"/>
      <c r="F6" s="178"/>
      <c r="G6" s="178"/>
    </row>
    <row r="7" spans="4:7" ht="15.75">
      <c r="D7" s="178" t="s">
        <v>8</v>
      </c>
      <c r="E7" s="178"/>
      <c r="F7" s="178"/>
      <c r="G7" s="178"/>
    </row>
    <row r="8" spans="4:7" ht="12.75">
      <c r="D8" s="177"/>
      <c r="E8" s="177"/>
      <c r="F8" s="177"/>
      <c r="G8" s="177"/>
    </row>
    <row r="9" spans="3:7" ht="15" thickBot="1">
      <c r="C9" s="3"/>
      <c r="D9" s="175"/>
      <c r="E9" s="175"/>
      <c r="F9" s="175"/>
      <c r="G9" s="175"/>
    </row>
    <row r="10" spans="1:7" ht="15">
      <c r="A10" s="22"/>
      <c r="B10" s="22"/>
      <c r="C10" s="20"/>
      <c r="D10" s="17" t="s">
        <v>9</v>
      </c>
      <c r="E10" s="9" t="s">
        <v>4</v>
      </c>
      <c r="F10" s="10" t="s">
        <v>1</v>
      </c>
      <c r="G10" s="11"/>
    </row>
    <row r="11" spans="1:7" ht="15">
      <c r="A11" s="23" t="s">
        <v>10</v>
      </c>
      <c r="B11" s="23" t="s">
        <v>11</v>
      </c>
      <c r="C11" s="21" t="s">
        <v>12</v>
      </c>
      <c r="D11" s="18"/>
      <c r="E11" s="4" t="s">
        <v>0</v>
      </c>
      <c r="F11" s="5" t="s">
        <v>5</v>
      </c>
      <c r="G11" s="12" t="s">
        <v>24</v>
      </c>
    </row>
    <row r="12" spans="1:7" ht="15.75" thickBot="1">
      <c r="A12" s="28">
        <v>1</v>
      </c>
      <c r="B12" s="28">
        <v>2</v>
      </c>
      <c r="C12" s="30">
        <v>3</v>
      </c>
      <c r="D12" s="19">
        <v>4</v>
      </c>
      <c r="E12" s="13">
        <v>5</v>
      </c>
      <c r="F12" s="14">
        <v>6</v>
      </c>
      <c r="G12" s="15">
        <v>7</v>
      </c>
    </row>
    <row r="13" spans="1:7" ht="33" customHeight="1">
      <c r="A13" s="29"/>
      <c r="B13" s="29"/>
      <c r="C13" s="31"/>
      <c r="D13" s="24" t="s">
        <v>13</v>
      </c>
      <c r="E13" s="25"/>
      <c r="F13" s="26"/>
      <c r="G13" s="27"/>
    </row>
    <row r="14" spans="1:7" s="116" customFormat="1" ht="15">
      <c r="A14" s="53" t="s">
        <v>14</v>
      </c>
      <c r="B14" s="115"/>
      <c r="C14" s="33"/>
      <c r="D14" s="33" t="s">
        <v>15</v>
      </c>
      <c r="E14" s="51">
        <f>SUM(E15)</f>
        <v>303334</v>
      </c>
      <c r="F14" s="51">
        <f>SUM(F15)</f>
        <v>303334.06</v>
      </c>
      <c r="G14" s="39">
        <f>F14/E14</f>
        <v>1.000000197801763</v>
      </c>
    </row>
    <row r="15" spans="1:7" s="66" customFormat="1" ht="15">
      <c r="A15" s="60"/>
      <c r="B15" s="61" t="s">
        <v>16</v>
      </c>
      <c r="C15" s="62"/>
      <c r="D15" s="63" t="s">
        <v>17</v>
      </c>
      <c r="E15" s="64">
        <f>SUM(E16)</f>
        <v>303334</v>
      </c>
      <c r="F15" s="64">
        <f>SUM(F16)</f>
        <v>303334.06</v>
      </c>
      <c r="G15" s="65">
        <f>F15/E15</f>
        <v>1.000000197801763</v>
      </c>
    </row>
    <row r="16" spans="1:7" ht="14.25">
      <c r="A16" s="55"/>
      <c r="B16" s="42"/>
      <c r="C16" s="43">
        <v>2010</v>
      </c>
      <c r="D16" s="46" t="s">
        <v>18</v>
      </c>
      <c r="E16" s="47">
        <v>303334</v>
      </c>
      <c r="F16" s="47">
        <v>303334.06</v>
      </c>
      <c r="G16" s="48">
        <f>F16/E16</f>
        <v>1.000000197801763</v>
      </c>
    </row>
    <row r="17" spans="1:7" ht="14.25">
      <c r="A17" s="56"/>
      <c r="B17" s="16"/>
      <c r="C17" s="44"/>
      <c r="D17" s="2" t="s">
        <v>19</v>
      </c>
      <c r="E17" s="6"/>
      <c r="F17" s="6"/>
      <c r="G17" s="49"/>
    </row>
    <row r="18" spans="1:7" ht="14.25">
      <c r="A18" s="56"/>
      <c r="B18" s="16"/>
      <c r="C18" s="44"/>
      <c r="D18" s="2" t="s">
        <v>20</v>
      </c>
      <c r="E18" s="6"/>
      <c r="F18" s="6"/>
      <c r="G18" s="49"/>
    </row>
    <row r="19" spans="1:7" ht="14.25">
      <c r="A19" s="57"/>
      <c r="B19" s="1"/>
      <c r="C19" s="45"/>
      <c r="D19" s="7" t="s">
        <v>21</v>
      </c>
      <c r="E19" s="8"/>
      <c r="F19" s="8"/>
      <c r="G19" s="50"/>
    </row>
    <row r="20" spans="1:7" s="40" customFormat="1" ht="15">
      <c r="A20" s="106">
        <v>700</v>
      </c>
      <c r="B20" s="72"/>
      <c r="C20" s="107"/>
      <c r="D20" s="74" t="s">
        <v>54</v>
      </c>
      <c r="E20" s="76">
        <f>SUM(E21)</f>
        <v>14000</v>
      </c>
      <c r="F20" s="76">
        <f>SUM(F21)</f>
        <v>14000</v>
      </c>
      <c r="G20" s="86">
        <f>F20/E20</f>
        <v>1</v>
      </c>
    </row>
    <row r="21" spans="1:7" s="66" customFormat="1" ht="15">
      <c r="A21" s="60"/>
      <c r="B21" s="61">
        <v>70095</v>
      </c>
      <c r="C21" s="108"/>
      <c r="D21" s="83" t="s">
        <v>17</v>
      </c>
      <c r="E21" s="85">
        <f>SUM(E22)</f>
        <v>14000</v>
      </c>
      <c r="F21" s="85">
        <f>SUM(F22)</f>
        <v>14000</v>
      </c>
      <c r="G21" s="86">
        <f>F21/E21</f>
        <v>1</v>
      </c>
    </row>
    <row r="22" spans="1:7" ht="14.25">
      <c r="A22" s="56"/>
      <c r="B22" s="42"/>
      <c r="C22" s="43">
        <v>2010</v>
      </c>
      <c r="D22" s="46" t="s">
        <v>18</v>
      </c>
      <c r="E22" s="47">
        <v>14000</v>
      </c>
      <c r="F22" s="47">
        <v>14000</v>
      </c>
      <c r="G22" s="48">
        <f>F22/E22</f>
        <v>1</v>
      </c>
    </row>
    <row r="23" spans="1:7" ht="14.25">
      <c r="A23" s="56"/>
      <c r="B23" s="16"/>
      <c r="C23" s="44"/>
      <c r="D23" s="2" t="s">
        <v>19</v>
      </c>
      <c r="E23" s="6"/>
      <c r="F23" s="6"/>
      <c r="G23" s="49"/>
    </row>
    <row r="24" spans="1:7" ht="14.25">
      <c r="A24" s="56"/>
      <c r="B24" s="16"/>
      <c r="C24" s="44"/>
      <c r="D24" s="2" t="s">
        <v>20</v>
      </c>
      <c r="E24" s="6"/>
      <c r="F24" s="6"/>
      <c r="G24" s="49"/>
    </row>
    <row r="25" spans="1:7" ht="14.25">
      <c r="A25" s="57"/>
      <c r="B25" s="1"/>
      <c r="C25" s="45"/>
      <c r="D25" s="7" t="s">
        <v>21</v>
      </c>
      <c r="E25" s="8"/>
      <c r="F25" s="8"/>
      <c r="G25" s="50"/>
    </row>
    <row r="26" spans="1:7" s="40" customFormat="1" ht="15">
      <c r="A26" s="58">
        <v>710</v>
      </c>
      <c r="B26" s="36"/>
      <c r="C26" s="33"/>
      <c r="D26" s="33" t="s">
        <v>22</v>
      </c>
      <c r="E26" s="51">
        <f>SUM(E27)</f>
        <v>1000</v>
      </c>
      <c r="F26" s="51">
        <f>SUM(F27)</f>
        <v>1000</v>
      </c>
      <c r="G26" s="77">
        <f>F26/E26</f>
        <v>1</v>
      </c>
    </row>
    <row r="27" spans="1:7" s="66" customFormat="1" ht="15">
      <c r="A27" s="60"/>
      <c r="B27" s="61">
        <v>71035</v>
      </c>
      <c r="C27" s="67"/>
      <c r="D27" s="67" t="s">
        <v>23</v>
      </c>
      <c r="E27" s="64">
        <f>SUM(E28)</f>
        <v>1000</v>
      </c>
      <c r="F27" s="64">
        <f>SUM(F28)</f>
        <v>1000</v>
      </c>
      <c r="G27" s="86">
        <f>F27/E27</f>
        <v>1</v>
      </c>
    </row>
    <row r="28" spans="1:7" ht="14.25">
      <c r="A28" s="56"/>
      <c r="B28" s="42"/>
      <c r="C28" s="43">
        <v>2020</v>
      </c>
      <c r="D28" s="46" t="s">
        <v>18</v>
      </c>
      <c r="E28" s="47">
        <v>1000</v>
      </c>
      <c r="F28" s="47">
        <v>1000</v>
      </c>
      <c r="G28" s="48">
        <f>F28/E28</f>
        <v>1</v>
      </c>
    </row>
    <row r="29" spans="1:7" ht="14.25">
      <c r="A29" s="56"/>
      <c r="B29" s="16"/>
      <c r="C29" s="44"/>
      <c r="D29" s="2" t="s">
        <v>55</v>
      </c>
      <c r="E29" s="6"/>
      <c r="F29" s="6"/>
      <c r="G29" s="49"/>
    </row>
    <row r="30" spans="1:7" ht="14.25">
      <c r="A30" s="56"/>
      <c r="B30" s="16"/>
      <c r="C30" s="44"/>
      <c r="D30" s="2" t="s">
        <v>56</v>
      </c>
      <c r="E30" s="6"/>
      <c r="F30" s="6"/>
      <c r="G30" s="49"/>
    </row>
    <row r="31" spans="1:7" ht="14.25">
      <c r="A31" s="57"/>
      <c r="B31" s="1"/>
      <c r="C31" s="45"/>
      <c r="D31" s="7" t="s">
        <v>57</v>
      </c>
      <c r="E31" s="8"/>
      <c r="F31" s="8"/>
      <c r="G31" s="50"/>
    </row>
    <row r="32" spans="1:7" s="40" customFormat="1" ht="15">
      <c r="A32" s="106">
        <v>750</v>
      </c>
      <c r="B32" s="72"/>
      <c r="C32" s="74"/>
      <c r="D32" s="74" t="s">
        <v>25</v>
      </c>
      <c r="E32" s="76">
        <f>SUM(E33)</f>
        <v>169647</v>
      </c>
      <c r="F32" s="76">
        <f>SUM(F33)</f>
        <v>169647</v>
      </c>
      <c r="G32" s="65">
        <f>F32/E32</f>
        <v>1</v>
      </c>
    </row>
    <row r="33" spans="1:7" s="66" customFormat="1" ht="15">
      <c r="A33" s="61"/>
      <c r="B33" s="61">
        <v>75011</v>
      </c>
      <c r="C33" s="67"/>
      <c r="D33" s="67" t="s">
        <v>26</v>
      </c>
      <c r="E33" s="64">
        <f>SUM(E34)</f>
        <v>169647</v>
      </c>
      <c r="F33" s="64">
        <f>SUM(F34)</f>
        <v>169647</v>
      </c>
      <c r="G33" s="65">
        <f>F33/E33</f>
        <v>1</v>
      </c>
    </row>
    <row r="34" spans="1:7" ht="14.25">
      <c r="A34" s="55"/>
      <c r="B34" s="42"/>
      <c r="C34" s="43">
        <v>2010</v>
      </c>
      <c r="D34" s="46" t="s">
        <v>18</v>
      </c>
      <c r="E34" s="47">
        <v>169647</v>
      </c>
      <c r="F34" s="47">
        <v>169647</v>
      </c>
      <c r="G34" s="48">
        <f>F34/E34</f>
        <v>1</v>
      </c>
    </row>
    <row r="35" spans="1:7" ht="14.25">
      <c r="A35" s="56"/>
      <c r="B35" s="16"/>
      <c r="C35" s="44"/>
      <c r="D35" s="2" t="s">
        <v>19</v>
      </c>
      <c r="E35" s="6"/>
      <c r="F35" s="6"/>
      <c r="G35" s="49"/>
    </row>
    <row r="36" spans="1:7" ht="14.25">
      <c r="A36" s="56"/>
      <c r="B36" s="16"/>
      <c r="C36" s="44"/>
      <c r="D36" s="2" t="s">
        <v>20</v>
      </c>
      <c r="E36" s="6"/>
      <c r="F36" s="6"/>
      <c r="G36" s="49"/>
    </row>
    <row r="37" spans="1:7" ht="14.25">
      <c r="A37" s="57"/>
      <c r="B37" s="1"/>
      <c r="C37" s="45"/>
      <c r="D37" s="7" t="s">
        <v>21</v>
      </c>
      <c r="E37" s="8"/>
      <c r="F37" s="8"/>
      <c r="G37" s="50"/>
    </row>
    <row r="38" spans="1:7" ht="15">
      <c r="A38" s="70">
        <v>751</v>
      </c>
      <c r="B38" s="70"/>
      <c r="C38" s="73"/>
      <c r="D38" s="73" t="s">
        <v>27</v>
      </c>
      <c r="E38" s="75">
        <f>SUM(E42+E48)</f>
        <v>41793</v>
      </c>
      <c r="F38" s="75">
        <f>SUM(F42+F48)</f>
        <v>41658</v>
      </c>
      <c r="G38" s="77">
        <f>F38/E38</f>
        <v>0.9967697939846386</v>
      </c>
    </row>
    <row r="39" spans="1:7" ht="15">
      <c r="A39" s="71"/>
      <c r="B39" s="71"/>
      <c r="C39" s="68"/>
      <c r="D39" s="68" t="s">
        <v>28</v>
      </c>
      <c r="E39" s="69"/>
      <c r="F39" s="69"/>
      <c r="G39" s="78"/>
    </row>
    <row r="40" spans="1:7" ht="15">
      <c r="A40" s="71"/>
      <c r="B40" s="71"/>
      <c r="C40" s="68"/>
      <c r="D40" s="68" t="s">
        <v>29</v>
      </c>
      <c r="E40" s="69"/>
      <c r="F40" s="69"/>
      <c r="G40" s="78"/>
    </row>
    <row r="41" spans="1:7" ht="15">
      <c r="A41" s="72"/>
      <c r="B41" s="72"/>
      <c r="C41" s="74"/>
      <c r="D41" s="74" t="s">
        <v>30</v>
      </c>
      <c r="E41" s="76"/>
      <c r="F41" s="76"/>
      <c r="G41" s="79"/>
    </row>
    <row r="42" spans="1:7" ht="15">
      <c r="A42" s="80"/>
      <c r="B42" s="80">
        <v>75101</v>
      </c>
      <c r="C42" s="82"/>
      <c r="D42" s="82" t="s">
        <v>31</v>
      </c>
      <c r="E42" s="84">
        <f>SUM(E44)</f>
        <v>3868</v>
      </c>
      <c r="F42" s="84">
        <f>SUM(F44)</f>
        <v>3868</v>
      </c>
      <c r="G42" s="86">
        <f>F42/E42</f>
        <v>1</v>
      </c>
    </row>
    <row r="43" spans="1:7" ht="15">
      <c r="A43" s="81"/>
      <c r="B43" s="81"/>
      <c r="C43" s="83"/>
      <c r="D43" s="83" t="s">
        <v>32</v>
      </c>
      <c r="E43" s="85"/>
      <c r="F43" s="85"/>
      <c r="G43" s="87"/>
    </row>
    <row r="44" spans="1:7" ht="14.25">
      <c r="A44" s="55"/>
      <c r="B44" s="42"/>
      <c r="C44" s="43">
        <v>2010</v>
      </c>
      <c r="D44" s="46" t="s">
        <v>18</v>
      </c>
      <c r="E44" s="47">
        <v>3868</v>
      </c>
      <c r="F44" s="47">
        <v>3868</v>
      </c>
      <c r="G44" s="48">
        <f>F44/E44</f>
        <v>1</v>
      </c>
    </row>
    <row r="45" spans="1:7" ht="14.25">
      <c r="A45" s="56"/>
      <c r="B45" s="16"/>
      <c r="C45" s="44"/>
      <c r="D45" s="2" t="s">
        <v>19</v>
      </c>
      <c r="E45" s="6"/>
      <c r="F45" s="6"/>
      <c r="G45" s="49"/>
    </row>
    <row r="46" spans="1:7" ht="14.25">
      <c r="A46" s="56"/>
      <c r="B46" s="16"/>
      <c r="C46" s="44"/>
      <c r="D46" s="2" t="s">
        <v>20</v>
      </c>
      <c r="E46" s="6"/>
      <c r="F46" s="6"/>
      <c r="G46" s="49"/>
    </row>
    <row r="47" spans="1:7" ht="14.25">
      <c r="A47" s="57"/>
      <c r="B47" s="1"/>
      <c r="C47" s="45"/>
      <c r="D47" s="7" t="s">
        <v>21</v>
      </c>
      <c r="E47" s="8"/>
      <c r="F47" s="8"/>
      <c r="G47" s="50"/>
    </row>
    <row r="48" spans="1:7" s="66" customFormat="1" ht="15">
      <c r="A48" s="60"/>
      <c r="B48" s="61">
        <v>75108</v>
      </c>
      <c r="C48" s="67"/>
      <c r="D48" s="67" t="s">
        <v>33</v>
      </c>
      <c r="E48" s="64">
        <f>SUM(E49)</f>
        <v>37925</v>
      </c>
      <c r="F48" s="64">
        <f>SUM(F49)</f>
        <v>37790</v>
      </c>
      <c r="G48" s="86">
        <f>F48/E48</f>
        <v>0.9964403427818062</v>
      </c>
    </row>
    <row r="49" spans="1:7" ht="14.25">
      <c r="A49" s="55"/>
      <c r="B49" s="42"/>
      <c r="C49" s="43">
        <v>2010</v>
      </c>
      <c r="D49" s="46" t="s">
        <v>18</v>
      </c>
      <c r="E49" s="47">
        <v>37925</v>
      </c>
      <c r="F49" s="47">
        <v>37790</v>
      </c>
      <c r="G49" s="48">
        <f>F49/E49</f>
        <v>0.9964403427818062</v>
      </c>
    </row>
    <row r="50" spans="1:7" ht="14.25">
      <c r="A50" s="56"/>
      <c r="B50" s="16"/>
      <c r="C50" s="44"/>
      <c r="D50" s="2" t="s">
        <v>19</v>
      </c>
      <c r="E50" s="6"/>
      <c r="F50" s="6"/>
      <c r="G50" s="49"/>
    </row>
    <row r="51" spans="1:7" ht="14.25">
      <c r="A51" s="56"/>
      <c r="B51" s="16"/>
      <c r="C51" s="44"/>
      <c r="D51" s="2" t="s">
        <v>20</v>
      </c>
      <c r="E51" s="6"/>
      <c r="F51" s="6"/>
      <c r="G51" s="49"/>
    </row>
    <row r="52" spans="1:7" ht="14.25">
      <c r="A52" s="57"/>
      <c r="B52" s="1"/>
      <c r="C52" s="45"/>
      <c r="D52" s="7" t="s">
        <v>21</v>
      </c>
      <c r="E52" s="8"/>
      <c r="F52" s="8"/>
      <c r="G52" s="50"/>
    </row>
    <row r="53" spans="1:7" s="40" customFormat="1" ht="15">
      <c r="A53" s="36">
        <v>752</v>
      </c>
      <c r="B53" s="36"/>
      <c r="C53" s="36"/>
      <c r="D53" s="89" t="s">
        <v>34</v>
      </c>
      <c r="E53" s="113">
        <f>SUM(E54)</f>
        <v>1000</v>
      </c>
      <c r="F53" s="113">
        <f>SUM(F54)</f>
        <v>1000</v>
      </c>
      <c r="G53" s="77">
        <f>F53/E53</f>
        <v>1</v>
      </c>
    </row>
    <row r="54" spans="1:7" s="66" customFormat="1" ht="15">
      <c r="A54" s="61"/>
      <c r="B54" s="61">
        <v>75212</v>
      </c>
      <c r="C54" s="61"/>
      <c r="D54" s="63" t="s">
        <v>35</v>
      </c>
      <c r="E54" s="109">
        <f>SUM(E55)</f>
        <v>1000</v>
      </c>
      <c r="F54" s="109">
        <f>SUM(F55)</f>
        <v>1000</v>
      </c>
      <c r="G54" s="86">
        <f>F54/E54</f>
        <v>1</v>
      </c>
    </row>
    <row r="55" spans="1:7" ht="14.25">
      <c r="A55" s="55"/>
      <c r="B55" s="42"/>
      <c r="C55" s="43">
        <v>2010</v>
      </c>
      <c r="D55" s="46" t="s">
        <v>18</v>
      </c>
      <c r="E55" s="47">
        <v>1000</v>
      </c>
      <c r="F55" s="47">
        <v>1000</v>
      </c>
      <c r="G55" s="48">
        <f>F55/E55</f>
        <v>1</v>
      </c>
    </row>
    <row r="56" spans="1:7" ht="14.25">
      <c r="A56" s="56"/>
      <c r="B56" s="16"/>
      <c r="C56" s="44"/>
      <c r="D56" s="2" t="s">
        <v>19</v>
      </c>
      <c r="E56" s="6"/>
      <c r="F56" s="6"/>
      <c r="G56" s="49"/>
    </row>
    <row r="57" spans="1:7" ht="14.25">
      <c r="A57" s="56"/>
      <c r="B57" s="16"/>
      <c r="C57" s="44"/>
      <c r="D57" s="2" t="s">
        <v>20</v>
      </c>
      <c r="E57" s="6"/>
      <c r="F57" s="6"/>
      <c r="G57" s="49"/>
    </row>
    <row r="58" spans="1:7" ht="14.25">
      <c r="A58" s="57"/>
      <c r="B58" s="1"/>
      <c r="C58" s="45"/>
      <c r="D58" s="7" t="s">
        <v>21</v>
      </c>
      <c r="E58" s="8"/>
      <c r="F58" s="8"/>
      <c r="G58" s="50"/>
    </row>
    <row r="59" spans="1:7" s="40" customFormat="1" ht="15">
      <c r="A59" s="70">
        <v>754</v>
      </c>
      <c r="B59" s="70"/>
      <c r="C59" s="70"/>
      <c r="D59" s="92" t="s">
        <v>36</v>
      </c>
      <c r="E59" s="111">
        <f>SUM(E61)</f>
        <v>700</v>
      </c>
      <c r="F59" s="111">
        <f>SUM(F61)</f>
        <v>700</v>
      </c>
      <c r="G59" s="77">
        <f>F59/E59</f>
        <v>1</v>
      </c>
    </row>
    <row r="60" spans="1:7" s="40" customFormat="1" ht="15">
      <c r="A60" s="72"/>
      <c r="B60" s="72"/>
      <c r="C60" s="72"/>
      <c r="D60" s="93" t="s">
        <v>37</v>
      </c>
      <c r="E60" s="72"/>
      <c r="F60" s="72"/>
      <c r="G60" s="72"/>
    </row>
    <row r="61" spans="1:7" s="66" customFormat="1" ht="15">
      <c r="A61" s="94"/>
      <c r="B61" s="94">
        <v>75414</v>
      </c>
      <c r="C61" s="94"/>
      <c r="D61" s="95" t="s">
        <v>38</v>
      </c>
      <c r="E61" s="110">
        <f>SUM(E62)</f>
        <v>700</v>
      </c>
      <c r="F61" s="110">
        <f>SUM(F62)</f>
        <v>700</v>
      </c>
      <c r="G61" s="86">
        <f>F61/E61</f>
        <v>1</v>
      </c>
    </row>
    <row r="62" spans="1:7" ht="14.25">
      <c r="A62" s="55"/>
      <c r="B62" s="42"/>
      <c r="C62" s="43">
        <v>2010</v>
      </c>
      <c r="D62" s="46" t="s">
        <v>18</v>
      </c>
      <c r="E62" s="47">
        <v>700</v>
      </c>
      <c r="F62" s="47">
        <v>700</v>
      </c>
      <c r="G62" s="48">
        <f>F62/E62</f>
        <v>1</v>
      </c>
    </row>
    <row r="63" spans="1:7" ht="14.25">
      <c r="A63" s="56"/>
      <c r="B63" s="16"/>
      <c r="C63" s="44"/>
      <c r="D63" s="2" t="s">
        <v>19</v>
      </c>
      <c r="E63" s="6"/>
      <c r="F63" s="6"/>
      <c r="G63" s="49"/>
    </row>
    <row r="64" spans="1:7" ht="14.25">
      <c r="A64" s="56"/>
      <c r="B64" s="16"/>
      <c r="C64" s="44"/>
      <c r="D64" s="2" t="s">
        <v>20</v>
      </c>
      <c r="E64" s="6"/>
      <c r="F64" s="6"/>
      <c r="G64" s="49"/>
    </row>
    <row r="65" spans="1:7" ht="14.25">
      <c r="A65" s="57"/>
      <c r="B65" s="1"/>
      <c r="C65" s="45"/>
      <c r="D65" s="7" t="s">
        <v>21</v>
      </c>
      <c r="E65" s="8"/>
      <c r="F65" s="8"/>
      <c r="G65" s="50"/>
    </row>
    <row r="66" spans="1:7" s="40" customFormat="1" ht="15">
      <c r="A66" s="70">
        <v>852</v>
      </c>
      <c r="B66" s="70"/>
      <c r="C66" s="70"/>
      <c r="D66" s="92" t="s">
        <v>39</v>
      </c>
      <c r="E66" s="111">
        <f>SUM(E68+E75+E83+E89+E95)</f>
        <v>5867000</v>
      </c>
      <c r="F66" s="111">
        <f>SUM(F68+F75+F83+F89+F95)</f>
        <v>5856224.4799999995</v>
      </c>
      <c r="G66" s="77">
        <f>F66/E66</f>
        <v>0.998163367990455</v>
      </c>
    </row>
    <row r="67" spans="1:7" s="40" customFormat="1" ht="15">
      <c r="A67" s="72"/>
      <c r="B67" s="72"/>
      <c r="C67" s="72"/>
      <c r="D67" s="93"/>
      <c r="E67" s="72"/>
      <c r="F67" s="72"/>
      <c r="G67" s="72"/>
    </row>
    <row r="68" spans="1:7" s="66" customFormat="1" ht="15">
      <c r="A68" s="80"/>
      <c r="B68" s="80">
        <v>85212</v>
      </c>
      <c r="C68" s="80"/>
      <c r="D68" s="90" t="s">
        <v>40</v>
      </c>
      <c r="E68" s="112">
        <f>SUM(E71)</f>
        <v>5400000</v>
      </c>
      <c r="F68" s="112">
        <f>SUM(F71)</f>
        <v>5399943.14</v>
      </c>
      <c r="G68" s="86">
        <f>F68/E68</f>
        <v>0.9999894703703703</v>
      </c>
    </row>
    <row r="69" spans="1:7" s="66" customFormat="1" ht="15">
      <c r="A69" s="94"/>
      <c r="B69" s="94"/>
      <c r="C69" s="94"/>
      <c r="D69" s="95" t="s">
        <v>41</v>
      </c>
      <c r="E69" s="94"/>
      <c r="F69" s="94"/>
      <c r="G69" s="94"/>
    </row>
    <row r="70" spans="1:7" s="66" customFormat="1" ht="15">
      <c r="A70" s="81"/>
      <c r="B70" s="81"/>
      <c r="C70" s="81"/>
      <c r="D70" s="91" t="s">
        <v>42</v>
      </c>
      <c r="E70" s="81"/>
      <c r="F70" s="81"/>
      <c r="G70" s="81"/>
    </row>
    <row r="71" spans="1:7" ht="14.25">
      <c r="A71" s="55"/>
      <c r="B71" s="42"/>
      <c r="C71" s="43">
        <v>2010</v>
      </c>
      <c r="D71" s="46" t="s">
        <v>18</v>
      </c>
      <c r="E71" s="47">
        <v>5400000</v>
      </c>
      <c r="F71" s="47">
        <v>5399943.14</v>
      </c>
      <c r="G71" s="48">
        <f>F71/E71</f>
        <v>0.9999894703703703</v>
      </c>
    </row>
    <row r="72" spans="1:7" ht="14.25">
      <c r="A72" s="56"/>
      <c r="B72" s="16"/>
      <c r="C72" s="44"/>
      <c r="D72" s="2" t="s">
        <v>19</v>
      </c>
      <c r="E72" s="6"/>
      <c r="F72" s="6"/>
      <c r="G72" s="49"/>
    </row>
    <row r="73" spans="1:7" ht="14.25">
      <c r="A73" s="56"/>
      <c r="B73" s="16"/>
      <c r="C73" s="44"/>
      <c r="D73" s="2" t="s">
        <v>20</v>
      </c>
      <c r="E73" s="6"/>
      <c r="F73" s="6"/>
      <c r="G73" s="49"/>
    </row>
    <row r="74" spans="1:7" ht="14.25">
      <c r="A74" s="57"/>
      <c r="B74" s="1"/>
      <c r="C74" s="45"/>
      <c r="D74" s="7" t="s">
        <v>21</v>
      </c>
      <c r="E74" s="8"/>
      <c r="F74" s="8"/>
      <c r="G74" s="50"/>
    </row>
    <row r="75" spans="1:7" s="66" customFormat="1" ht="15">
      <c r="A75" s="80"/>
      <c r="B75" s="80">
        <v>85213</v>
      </c>
      <c r="C75" s="80"/>
      <c r="D75" s="90" t="s">
        <v>43</v>
      </c>
      <c r="E75" s="112">
        <f>SUM(E79)</f>
        <v>41000</v>
      </c>
      <c r="F75" s="112">
        <f>SUM(F79)</f>
        <v>39223.43</v>
      </c>
      <c r="G75" s="86">
        <f>F75/E75</f>
        <v>0.9566690243902439</v>
      </c>
    </row>
    <row r="76" spans="1:7" s="66" customFormat="1" ht="15">
      <c r="A76" s="94"/>
      <c r="B76" s="94"/>
      <c r="C76" s="94"/>
      <c r="D76" s="95" t="s">
        <v>44</v>
      </c>
      <c r="E76" s="94"/>
      <c r="F76" s="94"/>
      <c r="G76" s="94"/>
    </row>
    <row r="77" spans="1:7" s="66" customFormat="1" ht="15">
      <c r="A77" s="94"/>
      <c r="B77" s="94"/>
      <c r="C77" s="94"/>
      <c r="D77" s="95" t="s">
        <v>45</v>
      </c>
      <c r="E77" s="94"/>
      <c r="F77" s="94"/>
      <c r="G77" s="94"/>
    </row>
    <row r="78" spans="1:7" s="66" customFormat="1" ht="15">
      <c r="A78" s="81"/>
      <c r="B78" s="81"/>
      <c r="C78" s="81"/>
      <c r="D78" s="91" t="s">
        <v>46</v>
      </c>
      <c r="E78" s="81"/>
      <c r="F78" s="81"/>
      <c r="G78" s="81"/>
    </row>
    <row r="79" spans="1:7" ht="14.25">
      <c r="A79" s="55"/>
      <c r="B79" s="42"/>
      <c r="C79" s="43">
        <v>2010</v>
      </c>
      <c r="D79" s="46" t="s">
        <v>18</v>
      </c>
      <c r="E79" s="47">
        <v>41000</v>
      </c>
      <c r="F79" s="47">
        <v>39223.43</v>
      </c>
      <c r="G79" s="48">
        <f>F79/E79</f>
        <v>0.9566690243902439</v>
      </c>
    </row>
    <row r="80" spans="1:7" ht="14.25">
      <c r="A80" s="56"/>
      <c r="B80" s="16"/>
      <c r="C80" s="44"/>
      <c r="D80" s="2" t="s">
        <v>19</v>
      </c>
      <c r="E80" s="6"/>
      <c r="F80" s="6"/>
      <c r="G80" s="49"/>
    </row>
    <row r="81" spans="1:7" ht="14.25">
      <c r="A81" s="56"/>
      <c r="B81" s="16"/>
      <c r="C81" s="44"/>
      <c r="D81" s="2" t="s">
        <v>20</v>
      </c>
      <c r="E81" s="6"/>
      <c r="F81" s="6"/>
      <c r="G81" s="49"/>
    </row>
    <row r="82" spans="1:7" ht="14.25">
      <c r="A82" s="57"/>
      <c r="B82" s="1"/>
      <c r="C82" s="45"/>
      <c r="D82" s="7" t="s">
        <v>21</v>
      </c>
      <c r="E82" s="8"/>
      <c r="F82" s="8"/>
      <c r="G82" s="50"/>
    </row>
    <row r="83" spans="1:7" s="66" customFormat="1" ht="15">
      <c r="A83" s="80"/>
      <c r="B83" s="80">
        <v>85214</v>
      </c>
      <c r="C83" s="80"/>
      <c r="D83" s="90" t="s">
        <v>47</v>
      </c>
      <c r="E83" s="112">
        <f>SUM(E85)</f>
        <v>361000</v>
      </c>
      <c r="F83" s="112">
        <f>SUM(F85)</f>
        <v>352057.91</v>
      </c>
      <c r="G83" s="86">
        <f>F83/E83</f>
        <v>0.9752296675900276</v>
      </c>
    </row>
    <row r="84" spans="1:7" s="66" customFormat="1" ht="15">
      <c r="A84" s="81"/>
      <c r="B84" s="81"/>
      <c r="C84" s="81"/>
      <c r="D84" s="91" t="s">
        <v>48</v>
      </c>
      <c r="E84" s="81"/>
      <c r="F84" s="81"/>
      <c r="G84" s="81"/>
    </row>
    <row r="85" spans="1:7" ht="14.25">
      <c r="A85" s="55"/>
      <c r="B85" s="42"/>
      <c r="C85" s="43">
        <v>2010</v>
      </c>
      <c r="D85" s="46" t="s">
        <v>18</v>
      </c>
      <c r="E85" s="47">
        <v>361000</v>
      </c>
      <c r="F85" s="47">
        <v>352057.91</v>
      </c>
      <c r="G85" s="48">
        <f>F85/E85</f>
        <v>0.9752296675900276</v>
      </c>
    </row>
    <row r="86" spans="1:7" ht="14.25">
      <c r="A86" s="56"/>
      <c r="B86" s="16"/>
      <c r="C86" s="44"/>
      <c r="D86" s="2" t="s">
        <v>19</v>
      </c>
      <c r="E86" s="6"/>
      <c r="F86" s="6"/>
      <c r="G86" s="49"/>
    </row>
    <row r="87" spans="1:7" ht="14.25">
      <c r="A87" s="56"/>
      <c r="B87" s="16"/>
      <c r="C87" s="44"/>
      <c r="D87" s="2" t="s">
        <v>20</v>
      </c>
      <c r="E87" s="6"/>
      <c r="F87" s="6"/>
      <c r="G87" s="49"/>
    </row>
    <row r="88" spans="1:7" ht="14.25">
      <c r="A88" s="57"/>
      <c r="B88" s="1"/>
      <c r="C88" s="45"/>
      <c r="D88" s="7" t="s">
        <v>21</v>
      </c>
      <c r="E88" s="8"/>
      <c r="F88" s="8"/>
      <c r="G88" s="50"/>
    </row>
    <row r="89" spans="1:7" s="66" customFormat="1" ht="15">
      <c r="A89" s="80"/>
      <c r="B89" s="80">
        <v>85228</v>
      </c>
      <c r="C89" s="80"/>
      <c r="D89" s="90" t="s">
        <v>49</v>
      </c>
      <c r="E89" s="112">
        <f>SUM(E91)</f>
        <v>60000</v>
      </c>
      <c r="F89" s="112">
        <f>SUM(F91)</f>
        <v>60000</v>
      </c>
      <c r="G89" s="86">
        <f>F89/E89</f>
        <v>1</v>
      </c>
    </row>
    <row r="90" spans="1:7" s="66" customFormat="1" ht="15">
      <c r="A90" s="81"/>
      <c r="B90" s="81"/>
      <c r="C90" s="81"/>
      <c r="D90" s="91" t="s">
        <v>50</v>
      </c>
      <c r="E90" s="81"/>
      <c r="F90" s="81"/>
      <c r="G90" s="81"/>
    </row>
    <row r="91" spans="1:7" ht="14.25">
      <c r="A91" s="55"/>
      <c r="B91" s="42"/>
      <c r="C91" s="43">
        <v>2010</v>
      </c>
      <c r="D91" s="46" t="s">
        <v>18</v>
      </c>
      <c r="E91" s="47">
        <v>60000</v>
      </c>
      <c r="F91" s="47">
        <v>60000</v>
      </c>
      <c r="G91" s="48">
        <f>F91/E91</f>
        <v>1</v>
      </c>
    </row>
    <row r="92" spans="1:7" ht="14.25">
      <c r="A92" s="56"/>
      <c r="B92" s="16"/>
      <c r="C92" s="44"/>
      <c r="D92" s="2" t="s">
        <v>19</v>
      </c>
      <c r="E92" s="6"/>
      <c r="F92" s="6"/>
      <c r="G92" s="49"/>
    </row>
    <row r="93" spans="1:7" ht="14.25">
      <c r="A93" s="56"/>
      <c r="B93" s="16"/>
      <c r="C93" s="44"/>
      <c r="D93" s="2" t="s">
        <v>20</v>
      </c>
      <c r="E93" s="6"/>
      <c r="F93" s="6"/>
      <c r="G93" s="49"/>
    </row>
    <row r="94" spans="1:7" ht="14.25">
      <c r="A94" s="57"/>
      <c r="B94" s="1"/>
      <c r="C94" s="45"/>
      <c r="D94" s="7" t="s">
        <v>21</v>
      </c>
      <c r="E94" s="8"/>
      <c r="F94" s="8"/>
      <c r="G94" s="50"/>
    </row>
    <row r="95" spans="1:7" s="66" customFormat="1" ht="15">
      <c r="A95" s="80"/>
      <c r="B95" s="80">
        <v>85278</v>
      </c>
      <c r="C95" s="80"/>
      <c r="D95" s="90" t="s">
        <v>51</v>
      </c>
      <c r="E95" s="112">
        <f>SUM(E96)</f>
        <v>5000</v>
      </c>
      <c r="F95" s="112">
        <f>SUM(F96)</f>
        <v>5000</v>
      </c>
      <c r="G95" s="86">
        <f>F95/E95</f>
        <v>1</v>
      </c>
    </row>
    <row r="96" spans="1:7" ht="14.25">
      <c r="A96" s="55"/>
      <c r="B96" s="42"/>
      <c r="C96" s="43">
        <v>2010</v>
      </c>
      <c r="D96" s="46" t="s">
        <v>18</v>
      </c>
      <c r="E96" s="47">
        <v>5000</v>
      </c>
      <c r="F96" s="47">
        <v>5000</v>
      </c>
      <c r="G96" s="48">
        <f>F96/E96</f>
        <v>1</v>
      </c>
    </row>
    <row r="97" spans="1:7" ht="14.25">
      <c r="A97" s="56"/>
      <c r="B97" s="16"/>
      <c r="C97" s="44"/>
      <c r="D97" s="2" t="s">
        <v>19</v>
      </c>
      <c r="E97" s="6"/>
      <c r="F97" s="6"/>
      <c r="G97" s="49"/>
    </row>
    <row r="98" spans="1:7" ht="14.25">
      <c r="A98" s="56"/>
      <c r="B98" s="16"/>
      <c r="C98" s="44"/>
      <c r="D98" s="2" t="s">
        <v>20</v>
      </c>
      <c r="E98" s="6"/>
      <c r="F98" s="6"/>
      <c r="G98" s="49"/>
    </row>
    <row r="99" spans="1:7" ht="14.25">
      <c r="A99" s="57"/>
      <c r="B99" s="1"/>
      <c r="C99" s="45"/>
      <c r="D99" s="7" t="s">
        <v>21</v>
      </c>
      <c r="E99" s="8"/>
      <c r="F99" s="8"/>
      <c r="G99" s="50"/>
    </row>
    <row r="100" spans="1:7" s="98" customFormat="1" ht="15">
      <c r="A100" s="96"/>
      <c r="B100" s="97"/>
      <c r="C100" s="97"/>
      <c r="D100" s="97" t="s">
        <v>52</v>
      </c>
      <c r="E100" s="114">
        <f>SUM(E14+E20+E26+E32+E38+E53+E59+E66)</f>
        <v>6398474</v>
      </c>
      <c r="F100" s="114">
        <f>SUM(F14+F20+F26+F32+F38+F53+F59+F66)</f>
        <v>6387563.539999999</v>
      </c>
      <c r="G100" s="77">
        <f>F100/E100</f>
        <v>0.9982948340494935</v>
      </c>
    </row>
    <row r="101" spans="1:7" ht="12.75">
      <c r="A101" s="100"/>
      <c r="B101" s="101"/>
      <c r="C101" s="101"/>
      <c r="D101" s="101"/>
      <c r="E101" s="101"/>
      <c r="F101" s="101"/>
      <c r="G101" s="102"/>
    </row>
    <row r="102" spans="1:7" ht="18.75">
      <c r="A102" s="103"/>
      <c r="B102" s="88"/>
      <c r="C102" s="88"/>
      <c r="D102" s="99" t="s">
        <v>53</v>
      </c>
      <c r="E102" s="88"/>
      <c r="F102" s="88"/>
      <c r="G102" s="104"/>
    </row>
    <row r="103" spans="1:7" ht="12.75">
      <c r="A103" s="103"/>
      <c r="B103" s="88"/>
      <c r="C103" s="88"/>
      <c r="D103" s="88"/>
      <c r="E103" s="88"/>
      <c r="F103" s="88"/>
      <c r="G103" s="104"/>
    </row>
    <row r="104" spans="1:7" s="40" customFormat="1" ht="15.75">
      <c r="A104" s="141" t="s">
        <v>14</v>
      </c>
      <c r="B104" s="36"/>
      <c r="C104" s="33"/>
      <c r="D104" s="37" t="s">
        <v>15</v>
      </c>
      <c r="E104" s="38">
        <f>SUM(E105)</f>
        <v>303334</v>
      </c>
      <c r="F104" s="38">
        <f>SUM(F105)</f>
        <v>303334.06</v>
      </c>
      <c r="G104" s="39">
        <f aca="true" t="shared" si="0" ref="G104:G110">F104/E104</f>
        <v>1.000000197801763</v>
      </c>
    </row>
    <row r="105" spans="1:7" s="66" customFormat="1" ht="15">
      <c r="A105" s="142"/>
      <c r="B105" s="61" t="s">
        <v>16</v>
      </c>
      <c r="C105" s="62"/>
      <c r="D105" s="63" t="s">
        <v>17</v>
      </c>
      <c r="E105" s="64">
        <f>SUM(E106:E111)</f>
        <v>303334</v>
      </c>
      <c r="F105" s="64">
        <f>SUM(F106:F111)</f>
        <v>303334.06</v>
      </c>
      <c r="G105" s="65">
        <f t="shared" si="0"/>
        <v>1.000000197801763</v>
      </c>
    </row>
    <row r="106" spans="1:7" ht="14.25">
      <c r="A106" s="143"/>
      <c r="B106" s="32"/>
      <c r="C106" s="59">
        <v>4110</v>
      </c>
      <c r="D106" s="35" t="s">
        <v>61</v>
      </c>
      <c r="E106" s="41">
        <v>718</v>
      </c>
      <c r="F106" s="41">
        <v>717.52</v>
      </c>
      <c r="G106" s="34">
        <f t="shared" si="0"/>
        <v>0.9993314763231198</v>
      </c>
    </row>
    <row r="107" spans="1:7" ht="14.25">
      <c r="A107" s="143"/>
      <c r="B107" s="32"/>
      <c r="C107" s="59">
        <v>4120</v>
      </c>
      <c r="D107" s="35" t="s">
        <v>62</v>
      </c>
      <c r="E107" s="41">
        <v>103</v>
      </c>
      <c r="F107" s="41">
        <v>102.8</v>
      </c>
      <c r="G107" s="34">
        <f t="shared" si="0"/>
        <v>0.9980582524271845</v>
      </c>
    </row>
    <row r="108" spans="1:7" ht="14.25">
      <c r="A108" s="144"/>
      <c r="B108" s="16"/>
      <c r="C108" s="44">
        <v>4170</v>
      </c>
      <c r="D108" s="2" t="s">
        <v>59</v>
      </c>
      <c r="E108" s="6">
        <v>4196</v>
      </c>
      <c r="F108" s="6">
        <v>4196</v>
      </c>
      <c r="G108" s="34">
        <f t="shared" si="0"/>
        <v>1</v>
      </c>
    </row>
    <row r="109" spans="1:7" ht="14.25">
      <c r="A109" s="143"/>
      <c r="B109" s="32"/>
      <c r="C109" s="59">
        <v>4430</v>
      </c>
      <c r="D109" s="35" t="s">
        <v>70</v>
      </c>
      <c r="E109" s="41">
        <v>297386</v>
      </c>
      <c r="F109" s="41">
        <v>297386.33</v>
      </c>
      <c r="G109" s="48">
        <f t="shared" si="0"/>
        <v>1.0000011096689152</v>
      </c>
    </row>
    <row r="110" spans="1:7" ht="14.25">
      <c r="A110" s="145"/>
      <c r="B110" s="42"/>
      <c r="C110" s="43">
        <v>4740</v>
      </c>
      <c r="D110" s="128" t="s">
        <v>66</v>
      </c>
      <c r="E110" s="47">
        <v>931</v>
      </c>
      <c r="F110" s="130">
        <v>931.41</v>
      </c>
      <c r="G110" s="48">
        <f t="shared" si="0"/>
        <v>1.0004403866809881</v>
      </c>
    </row>
    <row r="111" spans="1:7" ht="14.25">
      <c r="A111" s="146"/>
      <c r="B111" s="1"/>
      <c r="C111" s="45"/>
      <c r="D111" s="129" t="s">
        <v>67</v>
      </c>
      <c r="E111" s="8"/>
      <c r="F111" s="131"/>
      <c r="G111" s="50"/>
    </row>
    <row r="112" spans="1:7" s="116" customFormat="1" ht="15">
      <c r="A112" s="147">
        <v>700</v>
      </c>
      <c r="B112" s="135"/>
      <c r="C112" s="107"/>
      <c r="D112" s="134" t="s">
        <v>54</v>
      </c>
      <c r="E112" s="76">
        <f>SUM(E113)</f>
        <v>14000</v>
      </c>
      <c r="F112" s="76">
        <f>SUM(F113)</f>
        <v>14000</v>
      </c>
      <c r="G112" s="77">
        <f aca="true" t="shared" si="1" ref="G112:G124">F112/E112</f>
        <v>1</v>
      </c>
    </row>
    <row r="113" spans="1:7" s="66" customFormat="1" ht="15">
      <c r="A113" s="148"/>
      <c r="B113" s="81">
        <v>70095</v>
      </c>
      <c r="C113" s="108"/>
      <c r="D113" s="136" t="s">
        <v>17</v>
      </c>
      <c r="E113" s="85">
        <f>SUM(E114)</f>
        <v>14000</v>
      </c>
      <c r="F113" s="85">
        <f>SUM(F114)</f>
        <v>14000</v>
      </c>
      <c r="G113" s="86">
        <f t="shared" si="1"/>
        <v>1</v>
      </c>
    </row>
    <row r="114" spans="1:7" ht="14.25">
      <c r="A114" s="146"/>
      <c r="B114" s="1"/>
      <c r="C114" s="133">
        <v>4270</v>
      </c>
      <c r="D114" s="129" t="s">
        <v>71</v>
      </c>
      <c r="E114" s="8">
        <v>14000</v>
      </c>
      <c r="F114" s="131">
        <v>14000</v>
      </c>
      <c r="G114" s="48">
        <f t="shared" si="1"/>
        <v>1</v>
      </c>
    </row>
    <row r="115" spans="1:7" s="116" customFormat="1" ht="15">
      <c r="A115" s="147">
        <v>710</v>
      </c>
      <c r="B115" s="135"/>
      <c r="C115" s="107"/>
      <c r="D115" s="134" t="s">
        <v>22</v>
      </c>
      <c r="E115" s="76">
        <f>SUM(E116)</f>
        <v>1000</v>
      </c>
      <c r="F115" s="76">
        <f>SUM(F116)</f>
        <v>1000</v>
      </c>
      <c r="G115" s="77">
        <f t="shared" si="1"/>
        <v>1</v>
      </c>
    </row>
    <row r="116" spans="1:7" s="66" customFormat="1" ht="15">
      <c r="A116" s="148"/>
      <c r="B116" s="81">
        <v>71035</v>
      </c>
      <c r="C116" s="137"/>
      <c r="D116" s="138" t="s">
        <v>23</v>
      </c>
      <c r="E116" s="139">
        <f>SUM(E117)</f>
        <v>1000</v>
      </c>
      <c r="F116" s="139">
        <f>SUM(F117)</f>
        <v>1000</v>
      </c>
      <c r="G116" s="86">
        <f t="shared" si="1"/>
        <v>1</v>
      </c>
    </row>
    <row r="117" spans="1:7" ht="14.25">
      <c r="A117" s="146"/>
      <c r="B117" s="1"/>
      <c r="C117" s="133">
        <v>4300</v>
      </c>
      <c r="D117" s="129" t="s">
        <v>64</v>
      </c>
      <c r="E117" s="8">
        <v>1000</v>
      </c>
      <c r="F117" s="131">
        <v>1000</v>
      </c>
      <c r="G117" s="48">
        <f t="shared" si="1"/>
        <v>1</v>
      </c>
    </row>
    <row r="118" spans="1:7" s="40" customFormat="1" ht="15">
      <c r="A118" s="149">
        <v>750</v>
      </c>
      <c r="B118" s="36"/>
      <c r="C118" s="52"/>
      <c r="D118" s="33" t="s">
        <v>25</v>
      </c>
      <c r="E118" s="51">
        <f>SUM(E119)</f>
        <v>169647</v>
      </c>
      <c r="F118" s="51">
        <f>SUM(F119)</f>
        <v>169647</v>
      </c>
      <c r="G118" s="39">
        <f t="shared" si="1"/>
        <v>1</v>
      </c>
    </row>
    <row r="119" spans="1:7" s="66" customFormat="1" ht="15">
      <c r="A119" s="142"/>
      <c r="B119" s="61">
        <v>75011</v>
      </c>
      <c r="C119" s="67"/>
      <c r="D119" s="67" t="s">
        <v>26</v>
      </c>
      <c r="E119" s="64">
        <f>SUM(E120:E123)</f>
        <v>169647</v>
      </c>
      <c r="F119" s="64">
        <f>SUM(F120:F123)</f>
        <v>169647</v>
      </c>
      <c r="G119" s="65">
        <f t="shared" si="1"/>
        <v>1</v>
      </c>
    </row>
    <row r="120" spans="1:7" s="140" customFormat="1" ht="14.25">
      <c r="A120" s="150"/>
      <c r="B120" s="118"/>
      <c r="C120" s="35">
        <v>4010</v>
      </c>
      <c r="D120" s="35" t="s">
        <v>72</v>
      </c>
      <c r="E120" s="41">
        <v>131565</v>
      </c>
      <c r="F120" s="41">
        <v>131565</v>
      </c>
      <c r="G120" s="34">
        <f t="shared" si="1"/>
        <v>1</v>
      </c>
    </row>
    <row r="121" spans="1:7" s="140" customFormat="1" ht="14.25">
      <c r="A121" s="150"/>
      <c r="B121" s="118"/>
      <c r="C121" s="35">
        <v>4040</v>
      </c>
      <c r="D121" s="35" t="s">
        <v>73</v>
      </c>
      <c r="E121" s="41">
        <v>12200</v>
      </c>
      <c r="F121" s="41">
        <v>12200</v>
      </c>
      <c r="G121" s="34">
        <f t="shared" si="1"/>
        <v>1</v>
      </c>
    </row>
    <row r="122" spans="1:7" s="140" customFormat="1" ht="14.25">
      <c r="A122" s="150"/>
      <c r="B122" s="118"/>
      <c r="C122" s="35">
        <v>4110</v>
      </c>
      <c r="D122" s="35" t="s">
        <v>61</v>
      </c>
      <c r="E122" s="41">
        <v>22659</v>
      </c>
      <c r="F122" s="41">
        <v>22659</v>
      </c>
      <c r="G122" s="34">
        <f t="shared" si="1"/>
        <v>1</v>
      </c>
    </row>
    <row r="123" spans="1:7" s="140" customFormat="1" ht="14.25">
      <c r="A123" s="150"/>
      <c r="B123" s="118"/>
      <c r="C123" s="35">
        <v>4120</v>
      </c>
      <c r="D123" s="35" t="s">
        <v>62</v>
      </c>
      <c r="E123" s="41">
        <v>3223</v>
      </c>
      <c r="F123" s="41">
        <v>3223</v>
      </c>
      <c r="G123" s="34">
        <f t="shared" si="1"/>
        <v>1</v>
      </c>
    </row>
    <row r="124" spans="1:7" ht="15">
      <c r="A124" s="151">
        <v>751</v>
      </c>
      <c r="B124" s="70"/>
      <c r="C124" s="73"/>
      <c r="D124" s="73" t="s">
        <v>27</v>
      </c>
      <c r="E124" s="75">
        <f>SUM(E128+E131)</f>
        <v>41793</v>
      </c>
      <c r="F124" s="75">
        <f>SUM(F128+F131)</f>
        <v>41658</v>
      </c>
      <c r="G124" s="77">
        <f t="shared" si="1"/>
        <v>0.9967697939846386</v>
      </c>
    </row>
    <row r="125" spans="1:7" ht="15">
      <c r="A125" s="152"/>
      <c r="B125" s="71"/>
      <c r="C125" s="68"/>
      <c r="D125" s="68" t="s">
        <v>28</v>
      </c>
      <c r="E125" s="69"/>
      <c r="F125" s="69"/>
      <c r="G125" s="78"/>
    </row>
    <row r="126" spans="1:7" ht="15">
      <c r="A126" s="71"/>
      <c r="B126" s="71"/>
      <c r="C126" s="68"/>
      <c r="D126" s="68" t="s">
        <v>29</v>
      </c>
      <c r="E126" s="69"/>
      <c r="F126" s="69"/>
      <c r="G126" s="78"/>
    </row>
    <row r="127" spans="1:7" ht="15">
      <c r="A127" s="72"/>
      <c r="B127" s="72"/>
      <c r="C127" s="74"/>
      <c r="D127" s="74" t="s">
        <v>30</v>
      </c>
      <c r="E127" s="76"/>
      <c r="F127" s="76"/>
      <c r="G127" s="79"/>
    </row>
    <row r="128" spans="1:7" ht="15">
      <c r="A128" s="80"/>
      <c r="B128" s="80">
        <v>75101</v>
      </c>
      <c r="C128" s="82"/>
      <c r="D128" s="82" t="s">
        <v>31</v>
      </c>
      <c r="E128" s="84">
        <f>SUM(E130)</f>
        <v>3868</v>
      </c>
      <c r="F128" s="84">
        <f>SUM(F130)</f>
        <v>3868</v>
      </c>
      <c r="G128" s="86">
        <f>F128/E128</f>
        <v>1</v>
      </c>
    </row>
    <row r="129" spans="1:7" ht="15">
      <c r="A129" s="81"/>
      <c r="B129" s="81"/>
      <c r="C129" s="83"/>
      <c r="D129" s="83" t="s">
        <v>32</v>
      </c>
      <c r="E129" s="85"/>
      <c r="F129" s="85"/>
      <c r="G129" s="87"/>
    </row>
    <row r="130" spans="1:7" ht="14.25">
      <c r="A130" s="54"/>
      <c r="B130" s="32"/>
      <c r="C130" s="59">
        <v>4170</v>
      </c>
      <c r="D130" s="35" t="s">
        <v>59</v>
      </c>
      <c r="E130" s="41">
        <v>3868</v>
      </c>
      <c r="F130" s="41">
        <v>3868</v>
      </c>
      <c r="G130" s="34">
        <f aca="true" t="shared" si="2" ref="G130:G139">F130/E130</f>
        <v>1</v>
      </c>
    </row>
    <row r="131" spans="1:7" s="66" customFormat="1" ht="15">
      <c r="A131" s="60"/>
      <c r="B131" s="61">
        <v>75108</v>
      </c>
      <c r="C131" s="67"/>
      <c r="D131" s="67" t="s">
        <v>33</v>
      </c>
      <c r="E131" s="64">
        <f>SUM(E132:E142)</f>
        <v>37925</v>
      </c>
      <c r="F131" s="64">
        <f>SUM(F132:F142)</f>
        <v>37790</v>
      </c>
      <c r="G131" s="65">
        <f t="shared" si="2"/>
        <v>0.9964403427818062</v>
      </c>
    </row>
    <row r="132" spans="1:7" s="66" customFormat="1" ht="14.25">
      <c r="A132" s="117"/>
      <c r="B132" s="118"/>
      <c r="C132" s="35">
        <v>3030</v>
      </c>
      <c r="D132" s="35" t="s">
        <v>60</v>
      </c>
      <c r="E132" s="41">
        <v>19215</v>
      </c>
      <c r="F132" s="41">
        <v>19080</v>
      </c>
      <c r="G132" s="34">
        <f t="shared" si="2"/>
        <v>0.9929742388758782</v>
      </c>
    </row>
    <row r="133" spans="1:7" s="66" customFormat="1" ht="14.25">
      <c r="A133" s="117"/>
      <c r="B133" s="118"/>
      <c r="C133" s="35">
        <v>4110</v>
      </c>
      <c r="D133" s="35" t="s">
        <v>61</v>
      </c>
      <c r="E133" s="41">
        <v>1182</v>
      </c>
      <c r="F133" s="41">
        <v>1181.47</v>
      </c>
      <c r="G133" s="34">
        <f t="shared" si="2"/>
        <v>0.9995516074450085</v>
      </c>
    </row>
    <row r="134" spans="1:7" s="66" customFormat="1" ht="14.25">
      <c r="A134" s="117"/>
      <c r="B134" s="118"/>
      <c r="C134" s="35">
        <v>4120</v>
      </c>
      <c r="D134" s="35" t="s">
        <v>62</v>
      </c>
      <c r="E134" s="41">
        <v>169</v>
      </c>
      <c r="F134" s="41">
        <v>169.28</v>
      </c>
      <c r="G134" s="34">
        <f t="shared" si="2"/>
        <v>1.0016568047337278</v>
      </c>
    </row>
    <row r="135" spans="1:7" s="66" customFormat="1" ht="14.25">
      <c r="A135" s="117"/>
      <c r="B135" s="118"/>
      <c r="C135" s="35">
        <v>4170</v>
      </c>
      <c r="D135" s="35" t="s">
        <v>59</v>
      </c>
      <c r="E135" s="41">
        <v>10252</v>
      </c>
      <c r="F135" s="41">
        <v>10252</v>
      </c>
      <c r="G135" s="34">
        <f t="shared" si="2"/>
        <v>1</v>
      </c>
    </row>
    <row r="136" spans="1:7" s="66" customFormat="1" ht="14.25">
      <c r="A136" s="117"/>
      <c r="B136" s="118"/>
      <c r="C136" s="35">
        <v>4210</v>
      </c>
      <c r="D136" s="35" t="s">
        <v>63</v>
      </c>
      <c r="E136" s="41">
        <v>2360</v>
      </c>
      <c r="F136" s="41">
        <v>2359.65</v>
      </c>
      <c r="G136" s="34">
        <f t="shared" si="2"/>
        <v>0.9998516949152543</v>
      </c>
    </row>
    <row r="137" spans="1:7" ht="14.25">
      <c r="A137" s="117"/>
      <c r="B137" s="118"/>
      <c r="C137" s="35">
        <v>4300</v>
      </c>
      <c r="D137" s="35" t="s">
        <v>64</v>
      </c>
      <c r="E137" s="41">
        <v>2612</v>
      </c>
      <c r="F137" s="41">
        <v>2612.2</v>
      </c>
      <c r="G137" s="34">
        <f t="shared" si="2"/>
        <v>1.0000765696784073</v>
      </c>
    </row>
    <row r="138" spans="1:7" ht="14.25">
      <c r="A138" s="121"/>
      <c r="B138" s="124"/>
      <c r="C138" s="46">
        <v>4410</v>
      </c>
      <c r="D138" s="46" t="s">
        <v>65</v>
      </c>
      <c r="E138" s="47">
        <v>423</v>
      </c>
      <c r="F138" s="47">
        <v>423.36</v>
      </c>
      <c r="G138" s="48">
        <f t="shared" si="2"/>
        <v>1.0008510638297872</v>
      </c>
    </row>
    <row r="139" spans="1:7" ht="14.25">
      <c r="A139" s="122"/>
      <c r="B139" s="125"/>
      <c r="C139" s="128">
        <v>4740</v>
      </c>
      <c r="D139" s="128" t="s">
        <v>66</v>
      </c>
      <c r="E139" s="130">
        <v>646</v>
      </c>
      <c r="F139" s="130">
        <v>646.17</v>
      </c>
      <c r="G139" s="48">
        <f t="shared" si="2"/>
        <v>1.0002631578947367</v>
      </c>
    </row>
    <row r="140" spans="1:7" ht="14.25">
      <c r="A140" s="123"/>
      <c r="B140" s="126"/>
      <c r="C140" s="129"/>
      <c r="D140" s="129" t="s">
        <v>67</v>
      </c>
      <c r="E140" s="131"/>
      <c r="F140" s="131"/>
      <c r="G140" s="49"/>
    </row>
    <row r="141" spans="1:7" ht="14.25">
      <c r="A141" s="119"/>
      <c r="B141" s="120"/>
      <c r="C141" s="2">
        <v>4750</v>
      </c>
      <c r="D141" s="2" t="s">
        <v>68</v>
      </c>
      <c r="E141" s="6">
        <v>1066</v>
      </c>
      <c r="F141" s="132">
        <v>1065.87</v>
      </c>
      <c r="G141" s="48">
        <f>F141/E141</f>
        <v>0.9998780487804877</v>
      </c>
    </row>
    <row r="142" spans="1:7" ht="14.25">
      <c r="A142" s="119"/>
      <c r="B142" s="120"/>
      <c r="C142" s="2"/>
      <c r="D142" s="2" t="s">
        <v>69</v>
      </c>
      <c r="E142" s="6"/>
      <c r="F142" s="132"/>
      <c r="G142" s="50"/>
    </row>
    <row r="143" spans="1:7" s="40" customFormat="1" ht="15">
      <c r="A143" s="36">
        <v>752</v>
      </c>
      <c r="B143" s="36"/>
      <c r="C143" s="36"/>
      <c r="D143" s="89" t="s">
        <v>34</v>
      </c>
      <c r="E143" s="113">
        <f>SUM(E144)</f>
        <v>1000</v>
      </c>
      <c r="F143" s="113">
        <f>SUM(F144)</f>
        <v>1000</v>
      </c>
      <c r="G143" s="77">
        <f>F143/E143</f>
        <v>1</v>
      </c>
    </row>
    <row r="144" spans="1:7" s="66" customFormat="1" ht="15">
      <c r="A144" s="61"/>
      <c r="B144" s="61">
        <v>75212</v>
      </c>
      <c r="C144" s="61"/>
      <c r="D144" s="63" t="s">
        <v>35</v>
      </c>
      <c r="E144" s="109">
        <f>SUM(E145:E151)</f>
        <v>1000</v>
      </c>
      <c r="F144" s="109">
        <f>SUM(F145:F151)</f>
        <v>1000</v>
      </c>
      <c r="G144" s="86">
        <f>F144/E144</f>
        <v>1</v>
      </c>
    </row>
    <row r="145" spans="1:7" ht="14.25">
      <c r="A145" s="55"/>
      <c r="B145" s="42"/>
      <c r="C145" s="43">
        <v>4210</v>
      </c>
      <c r="D145" s="46" t="s">
        <v>74</v>
      </c>
      <c r="E145" s="47">
        <v>508</v>
      </c>
      <c r="F145" s="47">
        <v>508.48</v>
      </c>
      <c r="G145" s="48">
        <f>F145/E145</f>
        <v>1.0009448818897637</v>
      </c>
    </row>
    <row r="146" spans="1:7" ht="14.25">
      <c r="A146" s="154"/>
      <c r="B146" s="100"/>
      <c r="C146" s="156">
        <v>4700</v>
      </c>
      <c r="D146" s="128" t="s">
        <v>75</v>
      </c>
      <c r="E146" s="130">
        <v>80</v>
      </c>
      <c r="F146" s="130">
        <v>80</v>
      </c>
      <c r="G146" s="48">
        <f>F146/E146</f>
        <v>1</v>
      </c>
    </row>
    <row r="147" spans="1:7" ht="14.25">
      <c r="A147" s="155"/>
      <c r="B147" s="105"/>
      <c r="C147" s="157"/>
      <c r="D147" s="129" t="s">
        <v>76</v>
      </c>
      <c r="E147" s="131"/>
      <c r="F147" s="131"/>
      <c r="G147" s="50"/>
    </row>
    <row r="148" spans="1:7" ht="14.25">
      <c r="A148" s="56"/>
      <c r="B148" s="16"/>
      <c r="C148" s="44">
        <v>4740</v>
      </c>
      <c r="D148" s="2" t="s">
        <v>66</v>
      </c>
      <c r="E148" s="6">
        <v>282</v>
      </c>
      <c r="F148" s="132">
        <v>281.52</v>
      </c>
      <c r="G148" s="49">
        <f>F148/E148</f>
        <v>0.9982978723404254</v>
      </c>
    </row>
    <row r="149" spans="1:7" ht="14.25">
      <c r="A149" s="56"/>
      <c r="B149" s="16"/>
      <c r="C149" s="44"/>
      <c r="D149" s="153" t="s">
        <v>67</v>
      </c>
      <c r="E149" s="6"/>
      <c r="F149" s="132"/>
      <c r="G149" s="50"/>
    </row>
    <row r="150" spans="1:7" ht="14.25">
      <c r="A150" s="55"/>
      <c r="B150" s="42"/>
      <c r="C150" s="43">
        <v>4750</v>
      </c>
      <c r="D150" s="128" t="s">
        <v>68</v>
      </c>
      <c r="E150" s="47">
        <v>130</v>
      </c>
      <c r="F150" s="47">
        <v>130</v>
      </c>
      <c r="G150" s="49">
        <f>F150/E150</f>
        <v>1</v>
      </c>
    </row>
    <row r="151" spans="1:7" ht="14.25">
      <c r="A151" s="57"/>
      <c r="B151" s="1"/>
      <c r="C151" s="45"/>
      <c r="D151" s="129" t="s">
        <v>69</v>
      </c>
      <c r="E151" s="8"/>
      <c r="F151" s="8"/>
      <c r="G151" s="50"/>
    </row>
    <row r="152" spans="1:7" s="40" customFormat="1" ht="15">
      <c r="A152" s="70">
        <v>754</v>
      </c>
      <c r="B152" s="70"/>
      <c r="C152" s="70"/>
      <c r="D152" s="92" t="s">
        <v>36</v>
      </c>
      <c r="E152" s="111">
        <f>SUM(E154)</f>
        <v>700</v>
      </c>
      <c r="F152" s="111">
        <f>SUM(F154)</f>
        <v>700</v>
      </c>
      <c r="G152" s="77">
        <f>F152/E152</f>
        <v>1</v>
      </c>
    </row>
    <row r="153" spans="1:7" s="40" customFormat="1" ht="15">
      <c r="A153" s="72"/>
      <c r="B153" s="72"/>
      <c r="C153" s="72"/>
      <c r="D153" s="93" t="s">
        <v>37</v>
      </c>
      <c r="E153" s="72"/>
      <c r="F153" s="72"/>
      <c r="G153" s="72"/>
    </row>
    <row r="154" spans="1:7" s="66" customFormat="1" ht="15">
      <c r="A154" s="94"/>
      <c r="B154" s="94">
        <v>75414</v>
      </c>
      <c r="C154" s="94"/>
      <c r="D154" s="95" t="s">
        <v>38</v>
      </c>
      <c r="E154" s="110">
        <f>SUM(E155:E157)</f>
        <v>700</v>
      </c>
      <c r="F154" s="110">
        <f>SUM(F155:F157)</f>
        <v>700</v>
      </c>
      <c r="G154" s="86">
        <f>F154/E154</f>
        <v>1</v>
      </c>
    </row>
    <row r="155" spans="1:7" ht="14.25">
      <c r="A155" s="55"/>
      <c r="B155" s="42"/>
      <c r="C155" s="43">
        <v>4210</v>
      </c>
      <c r="D155" s="35" t="s">
        <v>74</v>
      </c>
      <c r="E155" s="47">
        <v>262</v>
      </c>
      <c r="F155" s="47">
        <v>262.26</v>
      </c>
      <c r="G155" s="48">
        <f>F155/E155</f>
        <v>1.0009923664122138</v>
      </c>
    </row>
    <row r="156" spans="1:7" ht="14.25">
      <c r="A156" s="154"/>
      <c r="B156" s="100"/>
      <c r="C156" s="43">
        <v>4740</v>
      </c>
      <c r="D156" s="127" t="s">
        <v>66</v>
      </c>
      <c r="E156" s="130">
        <v>438</v>
      </c>
      <c r="F156" s="130">
        <v>437.74</v>
      </c>
      <c r="G156" s="48">
        <f>F156/E156</f>
        <v>0.999406392694064</v>
      </c>
    </row>
    <row r="157" spans="1:7" ht="14.25">
      <c r="A157" s="155"/>
      <c r="B157" s="105"/>
      <c r="C157" s="45"/>
      <c r="D157" s="127" t="s">
        <v>67</v>
      </c>
      <c r="E157" s="131"/>
      <c r="F157" s="131"/>
      <c r="G157" s="50"/>
    </row>
    <row r="158" spans="1:7" s="40" customFormat="1" ht="15">
      <c r="A158" s="71">
        <v>852</v>
      </c>
      <c r="B158" s="71"/>
      <c r="C158" s="71"/>
      <c r="D158" s="92" t="s">
        <v>39</v>
      </c>
      <c r="E158" s="174">
        <f>SUM(E159+E178+E183+E186+E189)</f>
        <v>5867000</v>
      </c>
      <c r="F158" s="174">
        <f>SUM(F159+F178+F183+F186+F189)</f>
        <v>5856224.48</v>
      </c>
      <c r="G158" s="77">
        <f>F158/E158</f>
        <v>0.9981633679904551</v>
      </c>
    </row>
    <row r="159" spans="1:7" s="66" customFormat="1" ht="15">
      <c r="A159" s="80"/>
      <c r="B159" s="80">
        <v>85212</v>
      </c>
      <c r="C159" s="80"/>
      <c r="D159" s="90" t="s">
        <v>40</v>
      </c>
      <c r="E159" s="112">
        <f>SUM(E162:E177)</f>
        <v>5400000</v>
      </c>
      <c r="F159" s="112">
        <f>SUM(F162:F177)</f>
        <v>5399943.140000001</v>
      </c>
      <c r="G159" s="86">
        <f>F159/E159</f>
        <v>0.9999894703703704</v>
      </c>
    </row>
    <row r="160" spans="1:7" s="66" customFormat="1" ht="15">
      <c r="A160" s="94"/>
      <c r="B160" s="94"/>
      <c r="C160" s="94"/>
      <c r="D160" s="95" t="s">
        <v>41</v>
      </c>
      <c r="E160" s="94"/>
      <c r="F160" s="94"/>
      <c r="G160" s="94"/>
    </row>
    <row r="161" spans="1:7" s="66" customFormat="1" ht="15">
      <c r="A161" s="81"/>
      <c r="B161" s="81"/>
      <c r="C161" s="81"/>
      <c r="D161" s="91" t="s">
        <v>42</v>
      </c>
      <c r="E161" s="81"/>
      <c r="F161" s="81"/>
      <c r="G161" s="81"/>
    </row>
    <row r="162" spans="1:7" s="162" customFormat="1" ht="14.25">
      <c r="A162" s="159"/>
      <c r="B162" s="159"/>
      <c r="C162" s="159">
        <v>3110</v>
      </c>
      <c r="D162" s="158" t="s">
        <v>77</v>
      </c>
      <c r="E162" s="160">
        <v>5201880</v>
      </c>
      <c r="F162" s="161">
        <v>5201871.86</v>
      </c>
      <c r="G162" s="48">
        <f aca="true" t="shared" si="3" ref="G162:G170">F162/E162</f>
        <v>0.9999984351811269</v>
      </c>
    </row>
    <row r="163" spans="1:7" s="162" customFormat="1" ht="14.25">
      <c r="A163" s="159"/>
      <c r="B163" s="159"/>
      <c r="C163" s="159">
        <v>4010</v>
      </c>
      <c r="D163" s="158" t="s">
        <v>72</v>
      </c>
      <c r="E163" s="161">
        <v>56000</v>
      </c>
      <c r="F163" s="161">
        <v>56000</v>
      </c>
      <c r="G163" s="48">
        <f t="shared" si="3"/>
        <v>1</v>
      </c>
    </row>
    <row r="164" spans="1:7" s="162" customFormat="1" ht="14.25">
      <c r="A164" s="159"/>
      <c r="B164" s="159"/>
      <c r="C164" s="159">
        <v>4110</v>
      </c>
      <c r="D164" s="158" t="s">
        <v>61</v>
      </c>
      <c r="E164" s="161">
        <v>68780</v>
      </c>
      <c r="F164" s="161">
        <v>68774.95</v>
      </c>
      <c r="G164" s="48">
        <f t="shared" si="3"/>
        <v>0.9999265774934574</v>
      </c>
    </row>
    <row r="165" spans="1:7" s="162" customFormat="1" ht="14.25">
      <c r="A165" s="159"/>
      <c r="B165" s="159"/>
      <c r="C165" s="159">
        <v>4120</v>
      </c>
      <c r="D165" s="158" t="s">
        <v>62</v>
      </c>
      <c r="E165" s="161">
        <v>1380</v>
      </c>
      <c r="F165" s="161">
        <v>1372</v>
      </c>
      <c r="G165" s="48">
        <f t="shared" si="3"/>
        <v>0.9942028985507246</v>
      </c>
    </row>
    <row r="166" spans="1:7" s="162" customFormat="1" ht="14.25">
      <c r="A166" s="159"/>
      <c r="B166" s="159"/>
      <c r="C166" s="159">
        <v>4210</v>
      </c>
      <c r="D166" s="158" t="s">
        <v>74</v>
      </c>
      <c r="E166" s="161">
        <v>19890</v>
      </c>
      <c r="F166" s="161">
        <v>19887.84</v>
      </c>
      <c r="G166" s="48">
        <f t="shared" si="3"/>
        <v>0.9998914027149322</v>
      </c>
    </row>
    <row r="167" spans="1:7" s="162" customFormat="1" ht="14.25">
      <c r="A167" s="159"/>
      <c r="B167" s="159"/>
      <c r="C167" s="159">
        <v>4260</v>
      </c>
      <c r="D167" s="158" t="s">
        <v>78</v>
      </c>
      <c r="E167" s="161">
        <v>8000</v>
      </c>
      <c r="F167" s="161">
        <v>8000</v>
      </c>
      <c r="G167" s="48">
        <f t="shared" si="3"/>
        <v>1</v>
      </c>
    </row>
    <row r="168" spans="1:7" s="162" customFormat="1" ht="14.25">
      <c r="A168" s="159"/>
      <c r="B168" s="159"/>
      <c r="C168" s="159">
        <v>4300</v>
      </c>
      <c r="D168" s="158" t="s">
        <v>64</v>
      </c>
      <c r="E168" s="161">
        <v>38970</v>
      </c>
      <c r="F168" s="161">
        <v>38963.25</v>
      </c>
      <c r="G168" s="48">
        <f t="shared" si="3"/>
        <v>0.9998267898383372</v>
      </c>
    </row>
    <row r="169" spans="1:7" s="162" customFormat="1" ht="14.25">
      <c r="A169" s="164"/>
      <c r="B169" s="164"/>
      <c r="C169" s="164">
        <v>4350</v>
      </c>
      <c r="D169" s="172" t="s">
        <v>79</v>
      </c>
      <c r="E169" s="173">
        <v>430</v>
      </c>
      <c r="F169" s="173">
        <v>420.51</v>
      </c>
      <c r="G169" s="48">
        <f t="shared" si="3"/>
        <v>0.9779302325581395</v>
      </c>
    </row>
    <row r="170" spans="1:7" s="162" customFormat="1" ht="14.25">
      <c r="A170" s="167"/>
      <c r="B170" s="170"/>
      <c r="C170" s="128">
        <v>4370</v>
      </c>
      <c r="D170" s="128" t="s">
        <v>80</v>
      </c>
      <c r="E170" s="130">
        <v>1630</v>
      </c>
      <c r="F170" s="130">
        <v>1622.38</v>
      </c>
      <c r="G170" s="48">
        <f t="shared" si="3"/>
        <v>0.9953251533742332</v>
      </c>
    </row>
    <row r="171" spans="1:7" s="162" customFormat="1" ht="14.25">
      <c r="A171" s="168"/>
      <c r="B171" s="171"/>
      <c r="C171" s="129"/>
      <c r="D171" s="129" t="s">
        <v>81</v>
      </c>
      <c r="E171" s="131"/>
      <c r="F171" s="131"/>
      <c r="G171" s="50"/>
    </row>
    <row r="172" spans="1:7" s="162" customFormat="1" ht="14.25">
      <c r="A172" s="165"/>
      <c r="B172" s="169"/>
      <c r="C172" s="46">
        <v>4700</v>
      </c>
      <c r="D172" s="46" t="s">
        <v>75</v>
      </c>
      <c r="E172" s="47">
        <v>190</v>
      </c>
      <c r="F172" s="47">
        <v>190</v>
      </c>
      <c r="G172" s="48">
        <f>F172/E172</f>
        <v>1</v>
      </c>
    </row>
    <row r="173" spans="1:7" s="162" customFormat="1" ht="14.25">
      <c r="A173" s="166"/>
      <c r="B173" s="159"/>
      <c r="C173" s="7"/>
      <c r="D173" s="7" t="s">
        <v>76</v>
      </c>
      <c r="E173" s="8"/>
      <c r="F173" s="8"/>
      <c r="G173" s="50"/>
    </row>
    <row r="174" spans="1:7" s="162" customFormat="1" ht="14.25">
      <c r="A174" s="165"/>
      <c r="B174" s="169"/>
      <c r="C174" s="46">
        <v>4740</v>
      </c>
      <c r="D174" s="46" t="s">
        <v>66</v>
      </c>
      <c r="E174" s="47">
        <v>950</v>
      </c>
      <c r="F174" s="47">
        <v>942.78</v>
      </c>
      <c r="G174" s="48">
        <f>F174/E174</f>
        <v>0.9924</v>
      </c>
    </row>
    <row r="175" spans="1:7" s="162" customFormat="1" ht="14.25">
      <c r="A175" s="166"/>
      <c r="B175" s="159"/>
      <c r="C175" s="7"/>
      <c r="D175" s="7" t="s">
        <v>67</v>
      </c>
      <c r="E175" s="8"/>
      <c r="F175" s="8"/>
      <c r="G175" s="50"/>
    </row>
    <row r="176" spans="1:7" s="162" customFormat="1" ht="14.25">
      <c r="A176" s="163"/>
      <c r="B176" s="164"/>
      <c r="C176" s="2">
        <v>4750</v>
      </c>
      <c r="D176" s="2" t="s">
        <v>68</v>
      </c>
      <c r="E176" s="6">
        <v>1900</v>
      </c>
      <c r="F176" s="6">
        <v>1897.57</v>
      </c>
      <c r="G176" s="49">
        <f>F176/E176</f>
        <v>0.998721052631579</v>
      </c>
    </row>
    <row r="177" spans="1:7" s="162" customFormat="1" ht="14.25">
      <c r="A177" s="163"/>
      <c r="B177" s="164"/>
      <c r="C177" s="2"/>
      <c r="D177" s="2" t="s">
        <v>69</v>
      </c>
      <c r="E177" s="6"/>
      <c r="F177" s="6"/>
      <c r="G177" s="49"/>
    </row>
    <row r="178" spans="1:7" s="66" customFormat="1" ht="15">
      <c r="A178" s="80"/>
      <c r="B178" s="80">
        <v>85213</v>
      </c>
      <c r="C178" s="80"/>
      <c r="D178" s="90" t="s">
        <v>43</v>
      </c>
      <c r="E178" s="112">
        <f>SUM(E182)</f>
        <v>41000</v>
      </c>
      <c r="F178" s="112">
        <f>SUM(F182)</f>
        <v>39223.43</v>
      </c>
      <c r="G178" s="65">
        <f>F178/E178</f>
        <v>0.9566690243902439</v>
      </c>
    </row>
    <row r="179" spans="1:7" s="66" customFormat="1" ht="15">
      <c r="A179" s="94"/>
      <c r="B179" s="94"/>
      <c r="C179" s="94"/>
      <c r="D179" s="95" t="s">
        <v>44</v>
      </c>
      <c r="E179" s="94"/>
      <c r="F179" s="94"/>
      <c r="G179" s="94"/>
    </row>
    <row r="180" spans="1:7" s="66" customFormat="1" ht="15">
      <c r="A180" s="94"/>
      <c r="B180" s="94"/>
      <c r="C180" s="94"/>
      <c r="D180" s="95" t="s">
        <v>45</v>
      </c>
      <c r="E180" s="94"/>
      <c r="F180" s="94"/>
      <c r="G180" s="94"/>
    </row>
    <row r="181" spans="1:7" s="66" customFormat="1" ht="15">
      <c r="A181" s="81"/>
      <c r="B181" s="81"/>
      <c r="C181" s="81"/>
      <c r="D181" s="91" t="s">
        <v>46</v>
      </c>
      <c r="E181" s="81"/>
      <c r="F181" s="81"/>
      <c r="G181" s="81"/>
    </row>
    <row r="182" spans="1:7" ht="14.25">
      <c r="A182" s="54"/>
      <c r="B182" s="32"/>
      <c r="C182" s="59">
        <v>4130</v>
      </c>
      <c r="D182" s="35" t="s">
        <v>43</v>
      </c>
      <c r="E182" s="41">
        <v>41000</v>
      </c>
      <c r="F182" s="41">
        <v>39223.43</v>
      </c>
      <c r="G182" s="34">
        <f>F182/E182</f>
        <v>0.9566690243902439</v>
      </c>
    </row>
    <row r="183" spans="1:7" s="66" customFormat="1" ht="15">
      <c r="A183" s="80"/>
      <c r="B183" s="80">
        <v>85214</v>
      </c>
      <c r="C183" s="80"/>
      <c r="D183" s="90" t="s">
        <v>47</v>
      </c>
      <c r="E183" s="112">
        <f>SUM(E185)</f>
        <v>361000</v>
      </c>
      <c r="F183" s="112">
        <f>SUM(F185)</f>
        <v>352057.91</v>
      </c>
      <c r="G183" s="65">
        <f>F183/E183</f>
        <v>0.9752296675900276</v>
      </c>
    </row>
    <row r="184" spans="1:7" s="66" customFormat="1" ht="15">
      <c r="A184" s="81"/>
      <c r="B184" s="81"/>
      <c r="C184" s="81"/>
      <c r="D184" s="91" t="s">
        <v>48</v>
      </c>
      <c r="E184" s="81"/>
      <c r="F184" s="81"/>
      <c r="G184" s="81"/>
    </row>
    <row r="185" spans="1:7" ht="14.25">
      <c r="A185" s="54"/>
      <c r="B185" s="32"/>
      <c r="C185" s="59">
        <v>3110</v>
      </c>
      <c r="D185" s="35" t="s">
        <v>77</v>
      </c>
      <c r="E185" s="41">
        <v>361000</v>
      </c>
      <c r="F185" s="41">
        <v>352057.91</v>
      </c>
      <c r="G185" s="34">
        <f>F185/E185</f>
        <v>0.9752296675900276</v>
      </c>
    </row>
    <row r="186" spans="1:7" s="66" customFormat="1" ht="15">
      <c r="A186" s="80"/>
      <c r="B186" s="80">
        <v>85228</v>
      </c>
      <c r="C186" s="80"/>
      <c r="D186" s="90" t="s">
        <v>49</v>
      </c>
      <c r="E186" s="112">
        <f>SUM(E188)</f>
        <v>60000</v>
      </c>
      <c r="F186" s="112">
        <f>SUM(F188)</f>
        <v>60000</v>
      </c>
      <c r="G186" s="65">
        <f>F186/E186</f>
        <v>1</v>
      </c>
    </row>
    <row r="187" spans="1:7" s="66" customFormat="1" ht="15">
      <c r="A187" s="81"/>
      <c r="B187" s="81"/>
      <c r="C187" s="81"/>
      <c r="D187" s="91" t="s">
        <v>50</v>
      </c>
      <c r="E187" s="81"/>
      <c r="F187" s="81"/>
      <c r="G187" s="81"/>
    </row>
    <row r="188" spans="1:7" ht="14.25">
      <c r="A188" s="54"/>
      <c r="B188" s="32"/>
      <c r="C188" s="59">
        <v>4300</v>
      </c>
      <c r="D188" s="35" t="s">
        <v>64</v>
      </c>
      <c r="E188" s="41">
        <v>60000</v>
      </c>
      <c r="F188" s="41">
        <v>60000</v>
      </c>
      <c r="G188" s="34">
        <f>F188/E188</f>
        <v>1</v>
      </c>
    </row>
    <row r="189" spans="1:7" s="66" customFormat="1" ht="15">
      <c r="A189" s="80"/>
      <c r="B189" s="80">
        <v>85278</v>
      </c>
      <c r="C189" s="80"/>
      <c r="D189" s="90" t="s">
        <v>51</v>
      </c>
      <c r="E189" s="112">
        <f>SUM(E190)</f>
        <v>5000</v>
      </c>
      <c r="F189" s="112">
        <f>SUM(F190)</f>
        <v>5000</v>
      </c>
      <c r="G189" s="65">
        <f>F189/E189</f>
        <v>1</v>
      </c>
    </row>
    <row r="190" spans="1:7" ht="14.25">
      <c r="A190" s="54"/>
      <c r="B190" s="32"/>
      <c r="C190" s="59">
        <v>3110</v>
      </c>
      <c r="D190" s="35" t="s">
        <v>77</v>
      </c>
      <c r="E190" s="41">
        <v>5000</v>
      </c>
      <c r="F190" s="41">
        <v>5000</v>
      </c>
      <c r="G190" s="34">
        <f>F190/E190</f>
        <v>1</v>
      </c>
    </row>
    <row r="191" spans="1:7" s="98" customFormat="1" ht="15">
      <c r="A191" s="96"/>
      <c r="B191" s="97"/>
      <c r="C191" s="97"/>
      <c r="D191" s="97" t="s">
        <v>58</v>
      </c>
      <c r="E191" s="114">
        <f>SUM(E104+E112+E115+E118+E124+E143+E152+E158)</f>
        <v>6398474</v>
      </c>
      <c r="F191" s="114">
        <f>SUM(F104+F112+F115+F118+F124+F143+F152+F158)</f>
        <v>6387563.540000001</v>
      </c>
      <c r="G191" s="39">
        <f>F191/E191</f>
        <v>0.9982948340494938</v>
      </c>
    </row>
  </sheetData>
  <mergeCells count="9">
    <mergeCell ref="D2:G2"/>
    <mergeCell ref="D3:G3"/>
    <mergeCell ref="D1:G1"/>
    <mergeCell ref="D8:G8"/>
    <mergeCell ref="D9:G9"/>
    <mergeCell ref="D5:G5"/>
    <mergeCell ref="D4:G4"/>
    <mergeCell ref="D6:G6"/>
    <mergeCell ref="D7:G7"/>
  </mergeCells>
  <printOptions gridLines="1" horizontalCentered="1"/>
  <pageMargins left="0.2" right="0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Miejski</cp:lastModifiedBy>
  <cp:lastPrinted>2008-03-18T13:07:56Z</cp:lastPrinted>
  <dcterms:created xsi:type="dcterms:W3CDTF">1997-02-26T13:46:56Z</dcterms:created>
  <dcterms:modified xsi:type="dcterms:W3CDTF">2008-03-21T08:03:47Z</dcterms:modified>
  <cp:category/>
  <cp:version/>
  <cp:contentType/>
  <cp:contentStatus/>
</cp:coreProperties>
</file>