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5" sheetId="1" r:id="rId1"/>
  </sheets>
  <definedNames>
    <definedName name="_xlfn.BAHTTEXT" hidden="1">#NAME?</definedName>
    <definedName name="_xlnm.Print_Area" localSheetId="0">'Załącznik nr 5'!$A$1:$G$162</definedName>
  </definedNames>
  <calcPr fullCalcOnLoad="1"/>
</workbook>
</file>

<file path=xl/sharedStrings.xml><?xml version="1.0" encoding="utf-8"?>
<sst xmlns="http://schemas.openxmlformats.org/spreadsheetml/2006/main" count="164" uniqueCount="85">
  <si>
    <t>po zmianach</t>
  </si>
  <si>
    <t>Wykonanie</t>
  </si>
  <si>
    <t xml:space="preserve">                                                                                          budżetu Miasta i Gminy Ząbkowice Śląskie</t>
  </si>
  <si>
    <t>Realizacja planu finansowego zadań z zakresu administracji rządowej zleconych</t>
  </si>
  <si>
    <t>Nazwa</t>
  </si>
  <si>
    <t>Dział</t>
  </si>
  <si>
    <t>Rozdział</t>
  </si>
  <si>
    <t>§</t>
  </si>
  <si>
    <t>DOCHODY</t>
  </si>
  <si>
    <t>O10</t>
  </si>
  <si>
    <t>ROLNICTWO I ŁOWIECTWO</t>
  </si>
  <si>
    <t>O1095</t>
  </si>
  <si>
    <t>Pozostała działalność</t>
  </si>
  <si>
    <t>Dotacje celowe otrzymane z budżetu państwa</t>
  </si>
  <si>
    <t>na realizację zadań bieżących z zakresu</t>
  </si>
  <si>
    <t>administracji rządowej oraz innych zadań</t>
  </si>
  <si>
    <t>zleconych gminie ustawami</t>
  </si>
  <si>
    <t>DZIAŁALNOŚĆ USŁUGOWA</t>
  </si>
  <si>
    <t>Cmentarze</t>
  </si>
  <si>
    <t>6:5%</t>
  </si>
  <si>
    <t>ADMINISTRACJA PUBLICZNA</t>
  </si>
  <si>
    <t>Urzędy wojewódzkie</t>
  </si>
  <si>
    <t>URZĘDY NACZELNYCH ORGANÓW</t>
  </si>
  <si>
    <t>Urzędy naczelnych organów władzy</t>
  </si>
  <si>
    <t>państwowej, kontroli i ochrony prawa</t>
  </si>
  <si>
    <t>BEZPIECZEŃSTWO PUBLICZNE</t>
  </si>
  <si>
    <t>I OCHRONA P/POŻAROWA</t>
  </si>
  <si>
    <t>Obrona cywilna</t>
  </si>
  <si>
    <t>POMOC SPOŁECZNA</t>
  </si>
  <si>
    <t>Świadczenia rodzinne, zaliczka alimentacyjna</t>
  </si>
  <si>
    <t>oraz składki na ubezpieczenia emerytalne</t>
  </si>
  <si>
    <t>i rentowe z ubezpieczenia społecznego</t>
  </si>
  <si>
    <t>Składki na ubezpieczenia zdrowotne</t>
  </si>
  <si>
    <t xml:space="preserve">opłacane za osoby pobierające niektóre </t>
  </si>
  <si>
    <t>świadczenia z pomocy społecznej oraz</t>
  </si>
  <si>
    <t>niektóre świadczenia rodzinne</t>
  </si>
  <si>
    <t>Usługi opiekuńcze i specjalistyczne</t>
  </si>
  <si>
    <t xml:space="preserve">usługi opiekuńcze              </t>
  </si>
  <si>
    <t>RAZEM DOCHODY</t>
  </si>
  <si>
    <t>WYDATKI</t>
  </si>
  <si>
    <t>na zadania bieżące realizowane przez</t>
  </si>
  <si>
    <t xml:space="preserve">gminę na podstawie porozumień </t>
  </si>
  <si>
    <t>z organami administracji rządowej</t>
  </si>
  <si>
    <t>RAZEM WYDATKI</t>
  </si>
  <si>
    <t>Wynagrodzenia bezosobowe</t>
  </si>
  <si>
    <t>Składki na ubezpieczenia społeczne</t>
  </si>
  <si>
    <t>Składki na Fundusz Pracy</t>
  </si>
  <si>
    <t>Zakup usług pozostałych</t>
  </si>
  <si>
    <t>Zakup materiałów papierniczych do sprzętu</t>
  </si>
  <si>
    <t>drukarskiego i urządzeń kserograficznych</t>
  </si>
  <si>
    <t xml:space="preserve">Zakup akcesoriów komputerowych, w tym </t>
  </si>
  <si>
    <t>programów i licencji</t>
  </si>
  <si>
    <t>Różne opłaty i składki</t>
  </si>
  <si>
    <t>Wynagrodzenia osobowe pracowników</t>
  </si>
  <si>
    <t>Dodatkowe wynagrodzenie roczne</t>
  </si>
  <si>
    <t>Zakup materiałów i wyposażenia</t>
  </si>
  <si>
    <t>Szkolenia pracowników niebedących</t>
  </si>
  <si>
    <t>członkami korpusu służby cywilnej</t>
  </si>
  <si>
    <t>Świadczenia społeczne</t>
  </si>
  <si>
    <t>Zakup energii</t>
  </si>
  <si>
    <t>Zakup usług dostępu do sieci Internet</t>
  </si>
  <si>
    <t xml:space="preserve">Opłaty z tytułu zakupu usług </t>
  </si>
  <si>
    <t>telekomunikacyjnych telefonii stacjonarnej</t>
  </si>
  <si>
    <t>świadczenia z pomocy społecznej,</t>
  </si>
  <si>
    <t>niektóre świadczenia rodzinne oraz</t>
  </si>
  <si>
    <t>uczestniczące w zajęciach w centrum</t>
  </si>
  <si>
    <t>integracji społecznej</t>
  </si>
  <si>
    <t>Zakup materiałów i wpyposażenia</t>
  </si>
  <si>
    <t>oraz za osoby uczestniczące w zajęciach</t>
  </si>
  <si>
    <t>w centrum integracji społecznej</t>
  </si>
  <si>
    <t xml:space="preserve">WŁADZY PAŃSTWOWEJ, KONTROLI </t>
  </si>
  <si>
    <t>I OCHRONY PRAWA ORAZ SĄDOWNICTWA</t>
  </si>
  <si>
    <r>
      <t xml:space="preserve">                                                                                                </t>
    </r>
    <r>
      <rPr>
        <b/>
        <sz val="10"/>
        <rFont val="Arial CE"/>
        <family val="0"/>
      </rPr>
      <t>Załącznik nr 5</t>
    </r>
    <r>
      <rPr>
        <sz val="10"/>
        <rFont val="Arial CE"/>
        <family val="0"/>
      </rPr>
      <t xml:space="preserve"> do infromacji z wykonania </t>
    </r>
  </si>
  <si>
    <t>Podróże służbowe krajowe</t>
  </si>
  <si>
    <t>Różne wydatki na rzecz osób fizycznych</t>
  </si>
  <si>
    <t>Składki na ubezpieczenie społeczne</t>
  </si>
  <si>
    <t>Zakup materialów i wyposażenia</t>
  </si>
  <si>
    <t xml:space="preserve">                                                                                                 za  I półrocze 2010 roku</t>
  </si>
  <si>
    <t>i powierzonych na podstawie porozumień miastu i gminie za I półrocze 2010 roku</t>
  </si>
  <si>
    <t xml:space="preserve">Plan na 2010 </t>
  </si>
  <si>
    <t>na 30.06.2010 r.</t>
  </si>
  <si>
    <t>GOSPODARKA MIESZKANIOWA</t>
  </si>
  <si>
    <t>Gospodarka gruntami i nieruchomościami</t>
  </si>
  <si>
    <t>Wybory Prezydenta Rzeczypospolitej Polskiej</t>
  </si>
  <si>
    <t>Zakup usług remontowych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</si>
</sst>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59">
    <font>
      <sz val="10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"/>
      <family val="2"/>
    </font>
    <font>
      <b/>
      <sz val="10"/>
      <color indexed="17"/>
      <name val="Arial CE"/>
      <family val="0"/>
    </font>
    <font>
      <b/>
      <sz val="11"/>
      <color indexed="17"/>
      <name val="Arial"/>
      <family val="2"/>
    </font>
    <font>
      <b/>
      <i/>
      <sz val="11"/>
      <color indexed="12"/>
      <name val="Arial CE"/>
      <family val="0"/>
    </font>
    <font>
      <i/>
      <sz val="14"/>
      <color indexed="61"/>
      <name val="Arial"/>
      <family val="2"/>
    </font>
    <font>
      <sz val="10"/>
      <color indexed="8"/>
      <name val="Arial CE"/>
      <family val="0"/>
    </font>
    <font>
      <b/>
      <sz val="10"/>
      <color indexed="17"/>
      <name val="Arial"/>
      <family val="2"/>
    </font>
    <font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Arial CE"/>
      <family val="0"/>
    </font>
    <font>
      <b/>
      <sz val="11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8E40"/>
      <name val="Arial CE"/>
      <family val="0"/>
    </font>
    <font>
      <b/>
      <sz val="11"/>
      <color rgb="FF008E40"/>
      <name val="Arial"/>
      <family val="2"/>
    </font>
    <font>
      <sz val="11"/>
      <color theme="1"/>
      <name val="Arial"/>
      <family val="2"/>
    </font>
    <font>
      <b/>
      <sz val="11"/>
      <color rgb="FF009A46"/>
      <name val="Arial"/>
      <family val="2"/>
    </font>
    <font>
      <b/>
      <sz val="10"/>
      <color rgb="FF002060"/>
      <name val="Arial CE"/>
      <family val="0"/>
    </font>
    <font>
      <b/>
      <sz val="11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28" xfId="0" applyFont="1" applyBorder="1" applyAlignment="1">
      <alignment/>
    </xf>
    <xf numFmtId="164" fontId="1" fillId="0" borderId="28" xfId="52" applyNumberFormat="1" applyFont="1" applyBorder="1" applyAlignment="1">
      <alignment/>
    </xf>
    <xf numFmtId="0" fontId="1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9" fillId="0" borderId="28" xfId="0" applyFont="1" applyBorder="1" applyAlignment="1">
      <alignment/>
    </xf>
    <xf numFmtId="4" fontId="9" fillId="0" borderId="28" xfId="0" applyNumberFormat="1" applyFont="1" applyBorder="1" applyAlignment="1">
      <alignment/>
    </xf>
    <xf numFmtId="164" fontId="2" fillId="0" borderId="28" xfId="52" applyNumberFormat="1" applyFont="1" applyBorder="1" applyAlignment="1">
      <alignment/>
    </xf>
    <xf numFmtId="0" fontId="8" fillId="0" borderId="0" xfId="0" applyFont="1" applyAlignment="1">
      <alignment/>
    </xf>
    <xf numFmtId="4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9" xfId="0" applyFont="1" applyBorder="1" applyAlignment="1">
      <alignment/>
    </xf>
    <xf numFmtId="4" fontId="1" fillId="0" borderId="29" xfId="0" applyNumberFormat="1" applyFont="1" applyBorder="1" applyAlignment="1">
      <alignment/>
    </xf>
    <xf numFmtId="164" fontId="1" fillId="0" borderId="29" xfId="52" applyNumberFormat="1" applyFont="1" applyBorder="1" applyAlignment="1">
      <alignment/>
    </xf>
    <xf numFmtId="164" fontId="1" fillId="0" borderId="11" xfId="52" applyNumberFormat="1" applyFont="1" applyBorder="1" applyAlignment="1">
      <alignment/>
    </xf>
    <xf numFmtId="164" fontId="1" fillId="0" borderId="10" xfId="52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Fill="1" applyBorder="1" applyAlignment="1">
      <alignment/>
    </xf>
    <xf numFmtId="4" fontId="11" fillId="0" borderId="28" xfId="0" applyNumberFormat="1" applyFont="1" applyBorder="1" applyAlignment="1">
      <alignment/>
    </xf>
    <xf numFmtId="164" fontId="11" fillId="0" borderId="28" xfId="52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64" fontId="2" fillId="0" borderId="29" xfId="52" applyNumberFormat="1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0" xfId="0" applyFont="1" applyBorder="1" applyAlignment="1">
      <alignment/>
    </xf>
    <xf numFmtId="164" fontId="11" fillId="0" borderId="29" xfId="52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37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14" fillId="0" borderId="28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2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28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28" xfId="0" applyFont="1" applyBorder="1" applyAlignment="1">
      <alignment/>
    </xf>
    <xf numFmtId="0" fontId="14" fillId="0" borderId="2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4" fontId="16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10" fillId="0" borderId="33" xfId="0" applyNumberFormat="1" applyFont="1" applyBorder="1" applyAlignment="1">
      <alignment/>
    </xf>
    <xf numFmtId="0" fontId="8" fillId="0" borderId="3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33" xfId="0" applyNumberFormat="1" applyFont="1" applyBorder="1" applyAlignment="1">
      <alignment/>
    </xf>
    <xf numFmtId="164" fontId="1" fillId="0" borderId="36" xfId="52" applyNumberFormat="1" applyFont="1" applyBorder="1" applyAlignment="1">
      <alignment/>
    </xf>
    <xf numFmtId="164" fontId="11" fillId="0" borderId="11" xfId="52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4" fontId="11" fillId="0" borderId="33" xfId="0" applyNumberFormat="1" applyFont="1" applyBorder="1" applyAlignment="1">
      <alignment/>
    </xf>
    <xf numFmtId="164" fontId="11" fillId="0" borderId="10" xfId="52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4" fontId="11" fillId="0" borderId="25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53" fillId="0" borderId="25" xfId="0" applyFont="1" applyBorder="1" applyAlignment="1">
      <alignment/>
    </xf>
    <xf numFmtId="0" fontId="54" fillId="0" borderId="25" xfId="0" applyFont="1" applyBorder="1" applyAlignment="1">
      <alignment/>
    </xf>
    <xf numFmtId="4" fontId="54" fillId="0" borderId="25" xfId="0" applyNumberFormat="1" applyFont="1" applyBorder="1" applyAlignment="1">
      <alignment/>
    </xf>
    <xf numFmtId="4" fontId="54" fillId="0" borderId="11" xfId="0" applyNumberFormat="1" applyFont="1" applyBorder="1" applyAlignment="1">
      <alignment/>
    </xf>
    <xf numFmtId="164" fontId="54" fillId="0" borderId="36" xfId="52" applyNumberFormat="1" applyFont="1" applyBorder="1" applyAlignment="1">
      <alignment/>
    </xf>
    <xf numFmtId="0" fontId="53" fillId="0" borderId="33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" fontId="54" fillId="0" borderId="12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164" fontId="54" fillId="0" borderId="37" xfId="52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54" fillId="0" borderId="31" xfId="0" applyFont="1" applyBorder="1" applyAlignment="1">
      <alignment/>
    </xf>
    <xf numFmtId="4" fontId="54" fillId="0" borderId="31" xfId="0" applyNumberFormat="1" applyFont="1" applyBorder="1" applyAlignment="1">
      <alignment/>
    </xf>
    <xf numFmtId="4" fontId="55" fillId="0" borderId="33" xfId="0" applyNumberFormat="1" applyFont="1" applyBorder="1" applyAlignment="1">
      <alignment/>
    </xf>
    <xf numFmtId="4" fontId="55" fillId="0" borderId="29" xfId="0" applyNumberFormat="1" applyFont="1" applyBorder="1" applyAlignment="1">
      <alignment/>
    </xf>
    <xf numFmtId="164" fontId="56" fillId="0" borderId="29" xfId="52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1" xfId="52" applyNumberFormat="1" applyFont="1" applyBorder="1" applyAlignment="1">
      <alignment/>
    </xf>
    <xf numFmtId="0" fontId="16" fillId="0" borderId="25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144">
      <selection activeCell="F161" sqref="F161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5.75390625" style="0" customWidth="1"/>
    <col min="4" max="4" width="46.625" style="0" customWidth="1"/>
    <col min="5" max="6" width="16.00390625" style="0" customWidth="1"/>
    <col min="7" max="7" width="17.25390625" style="0" customWidth="1"/>
  </cols>
  <sheetData>
    <row r="1" spans="4:7" ht="40.5" customHeight="1">
      <c r="D1" s="201" t="s">
        <v>72</v>
      </c>
      <c r="E1" s="201"/>
      <c r="F1" s="201"/>
      <c r="G1" s="201"/>
    </row>
    <row r="2" spans="4:7" ht="12.75">
      <c r="D2" s="200" t="s">
        <v>2</v>
      </c>
      <c r="E2" s="200"/>
      <c r="F2" s="200"/>
      <c r="G2" s="200"/>
    </row>
    <row r="3" spans="4:7" ht="12.75">
      <c r="D3" s="201" t="s">
        <v>77</v>
      </c>
      <c r="E3" s="201"/>
      <c r="F3" s="201"/>
      <c r="G3" s="201"/>
    </row>
    <row r="4" spans="4:7" ht="12.75">
      <c r="D4" s="200"/>
      <c r="E4" s="200"/>
      <c r="F4" s="200"/>
      <c r="G4" s="200"/>
    </row>
    <row r="5" spans="4:7" ht="12.75">
      <c r="D5" s="203"/>
      <c r="E5" s="203"/>
      <c r="F5" s="203"/>
      <c r="G5" s="203"/>
    </row>
    <row r="6" spans="4:7" ht="15.75">
      <c r="D6" s="204" t="s">
        <v>3</v>
      </c>
      <c r="E6" s="204"/>
      <c r="F6" s="204"/>
      <c r="G6" s="204"/>
    </row>
    <row r="7" spans="4:7" ht="15.75">
      <c r="D7" s="204" t="s">
        <v>78</v>
      </c>
      <c r="E7" s="204"/>
      <c r="F7" s="204"/>
      <c r="G7" s="204"/>
    </row>
    <row r="8" spans="4:7" ht="12.75">
      <c r="D8" s="200"/>
      <c r="E8" s="200"/>
      <c r="F8" s="200"/>
      <c r="G8" s="200"/>
    </row>
    <row r="9" spans="3:7" ht="15" thickBot="1">
      <c r="C9" s="3"/>
      <c r="D9" s="202"/>
      <c r="E9" s="202"/>
      <c r="F9" s="202"/>
      <c r="G9" s="202"/>
    </row>
    <row r="10" spans="1:7" ht="15">
      <c r="A10" s="22"/>
      <c r="B10" s="22"/>
      <c r="C10" s="20"/>
      <c r="D10" s="17" t="s">
        <v>4</v>
      </c>
      <c r="E10" s="9" t="s">
        <v>79</v>
      </c>
      <c r="F10" s="10" t="s">
        <v>1</v>
      </c>
      <c r="G10" s="11"/>
    </row>
    <row r="11" spans="1:7" ht="15">
      <c r="A11" s="23" t="s">
        <v>5</v>
      </c>
      <c r="B11" s="23" t="s">
        <v>6</v>
      </c>
      <c r="C11" s="21" t="s">
        <v>7</v>
      </c>
      <c r="D11" s="18"/>
      <c r="E11" s="4" t="s">
        <v>0</v>
      </c>
      <c r="F11" s="5" t="s">
        <v>80</v>
      </c>
      <c r="G11" s="12" t="s">
        <v>19</v>
      </c>
    </row>
    <row r="12" spans="1:7" ht="15.75" thickBot="1">
      <c r="A12" s="28">
        <v>1</v>
      </c>
      <c r="B12" s="28">
        <v>2</v>
      </c>
      <c r="C12" s="30">
        <v>3</v>
      </c>
      <c r="D12" s="19">
        <v>4</v>
      </c>
      <c r="E12" s="13">
        <v>5</v>
      </c>
      <c r="F12" s="14">
        <v>6</v>
      </c>
      <c r="G12" s="15">
        <v>7</v>
      </c>
    </row>
    <row r="13" spans="1:7" ht="33" customHeight="1">
      <c r="A13" s="29"/>
      <c r="B13" s="29"/>
      <c r="C13" s="31"/>
      <c r="D13" s="24" t="s">
        <v>8</v>
      </c>
      <c r="E13" s="25"/>
      <c r="F13" s="26"/>
      <c r="G13" s="27"/>
    </row>
    <row r="14" spans="1:7" s="99" customFormat="1" ht="15">
      <c r="A14" s="53" t="s">
        <v>9</v>
      </c>
      <c r="B14" s="98"/>
      <c r="C14" s="33"/>
      <c r="D14" s="33" t="s">
        <v>10</v>
      </c>
      <c r="E14" s="51">
        <f>SUM(E15)</f>
        <v>364619.35</v>
      </c>
      <c r="F14" s="51">
        <f>SUM(F15)</f>
        <v>364619.35</v>
      </c>
      <c r="G14" s="39">
        <f>F14/E14</f>
        <v>1</v>
      </c>
    </row>
    <row r="15" spans="1:7" s="65" customFormat="1" ht="15">
      <c r="A15" s="59"/>
      <c r="B15" s="60" t="s">
        <v>11</v>
      </c>
      <c r="C15" s="61"/>
      <c r="D15" s="62" t="s">
        <v>12</v>
      </c>
      <c r="E15" s="63">
        <f>SUM(E16)</f>
        <v>364619.35</v>
      </c>
      <c r="F15" s="63">
        <f>SUM(F16)</f>
        <v>364619.35</v>
      </c>
      <c r="G15" s="64">
        <f>F15/E15</f>
        <v>1</v>
      </c>
    </row>
    <row r="16" spans="1:7" ht="14.25">
      <c r="A16" s="55"/>
      <c r="B16" s="42"/>
      <c r="C16" s="43">
        <v>2010</v>
      </c>
      <c r="D16" s="46" t="s">
        <v>13</v>
      </c>
      <c r="E16" s="47">
        <v>364619.35</v>
      </c>
      <c r="F16" s="47">
        <v>364619.35</v>
      </c>
      <c r="G16" s="48">
        <f>F16/E16</f>
        <v>1</v>
      </c>
    </row>
    <row r="17" spans="1:7" ht="14.25">
      <c r="A17" s="56"/>
      <c r="B17" s="16"/>
      <c r="C17" s="44"/>
      <c r="D17" s="2" t="s">
        <v>14</v>
      </c>
      <c r="E17" s="6"/>
      <c r="F17" s="6"/>
      <c r="G17" s="49"/>
    </row>
    <row r="18" spans="1:7" ht="14.25">
      <c r="A18" s="56"/>
      <c r="B18" s="16"/>
      <c r="C18" s="44"/>
      <c r="D18" s="2" t="s">
        <v>15</v>
      </c>
      <c r="E18" s="6"/>
      <c r="F18" s="6"/>
      <c r="G18" s="49"/>
    </row>
    <row r="19" spans="1:7" ht="14.25">
      <c r="A19" s="57"/>
      <c r="B19" s="1"/>
      <c r="C19" s="45"/>
      <c r="D19" s="7" t="s">
        <v>16</v>
      </c>
      <c r="E19" s="8"/>
      <c r="F19" s="8"/>
      <c r="G19" s="50"/>
    </row>
    <row r="20" spans="1:7" ht="15">
      <c r="A20" s="53">
        <v>700</v>
      </c>
      <c r="B20" s="192"/>
      <c r="C20" s="193"/>
      <c r="D20" s="33" t="s">
        <v>81</v>
      </c>
      <c r="E20" s="51">
        <f>SUM(E21)</f>
        <v>3499</v>
      </c>
      <c r="F20" s="51">
        <f>SUM(F21)</f>
        <v>3499</v>
      </c>
      <c r="G20" s="39">
        <f>F20/E20</f>
        <v>1</v>
      </c>
    </row>
    <row r="21" spans="1:7" ht="15">
      <c r="A21" s="56"/>
      <c r="B21" s="73">
        <v>70005</v>
      </c>
      <c r="C21" s="44"/>
      <c r="D21" s="62" t="s">
        <v>82</v>
      </c>
      <c r="E21" s="63">
        <f>SUM(E22)</f>
        <v>3499</v>
      </c>
      <c r="F21" s="63">
        <f>SUM(F22)</f>
        <v>3499</v>
      </c>
      <c r="G21" s="64">
        <f>F21/E21</f>
        <v>1</v>
      </c>
    </row>
    <row r="22" spans="1:7" ht="14.25">
      <c r="A22" s="55"/>
      <c r="B22" s="89"/>
      <c r="C22" s="194">
        <v>2010</v>
      </c>
      <c r="D22" s="197" t="s">
        <v>13</v>
      </c>
      <c r="E22" s="103">
        <v>3499</v>
      </c>
      <c r="F22" s="47">
        <v>3499</v>
      </c>
      <c r="G22" s="48">
        <f>F22/E22</f>
        <v>1</v>
      </c>
    </row>
    <row r="23" spans="1:7" ht="14.25">
      <c r="A23" s="56"/>
      <c r="B23" s="91"/>
      <c r="C23" s="195"/>
      <c r="D23" s="198" t="s">
        <v>14</v>
      </c>
      <c r="E23" s="105"/>
      <c r="F23" s="6"/>
      <c r="G23" s="156"/>
    </row>
    <row r="24" spans="1:7" ht="14.25">
      <c r="A24" s="56"/>
      <c r="B24" s="91"/>
      <c r="C24" s="195"/>
      <c r="D24" s="198" t="s">
        <v>15</v>
      </c>
      <c r="E24" s="105"/>
      <c r="F24" s="6"/>
      <c r="G24" s="156"/>
    </row>
    <row r="25" spans="1:7" ht="14.25">
      <c r="A25" s="57"/>
      <c r="B25" s="196"/>
      <c r="C25" s="106"/>
      <c r="D25" s="199" t="s">
        <v>16</v>
      </c>
      <c r="E25" s="104"/>
      <c r="F25" s="8"/>
      <c r="G25" s="156"/>
    </row>
    <row r="26" spans="1:7" s="40" customFormat="1" ht="15">
      <c r="A26" s="92">
        <v>710</v>
      </c>
      <c r="B26" s="69"/>
      <c r="C26" s="70"/>
      <c r="D26" s="33" t="s">
        <v>17</v>
      </c>
      <c r="E26" s="71">
        <f>SUM(E27)</f>
        <v>4000</v>
      </c>
      <c r="F26" s="71">
        <f>SUM(F27)</f>
        <v>2000</v>
      </c>
      <c r="G26" s="72">
        <f>F26/E26</f>
        <v>0.5</v>
      </c>
    </row>
    <row r="27" spans="1:7" s="65" customFormat="1" ht="15">
      <c r="A27" s="59"/>
      <c r="B27" s="60">
        <v>71035</v>
      </c>
      <c r="C27" s="66"/>
      <c r="D27" s="66" t="s">
        <v>18</v>
      </c>
      <c r="E27" s="63">
        <f>SUM(E28)</f>
        <v>4000</v>
      </c>
      <c r="F27" s="63">
        <f>SUM(F28)</f>
        <v>2000</v>
      </c>
      <c r="G27" s="75">
        <f>F27/E27</f>
        <v>0.5</v>
      </c>
    </row>
    <row r="28" spans="1:7" ht="14.25">
      <c r="A28" s="56"/>
      <c r="B28" s="42"/>
      <c r="C28" s="43">
        <v>2020</v>
      </c>
      <c r="D28" s="46" t="s">
        <v>13</v>
      </c>
      <c r="E28" s="47">
        <v>4000</v>
      </c>
      <c r="F28" s="47">
        <v>2000</v>
      </c>
      <c r="G28" s="48">
        <f>F28/E28</f>
        <v>0.5</v>
      </c>
    </row>
    <row r="29" spans="1:7" ht="14.25">
      <c r="A29" s="56"/>
      <c r="B29" s="16"/>
      <c r="C29" s="44"/>
      <c r="D29" s="2" t="s">
        <v>40</v>
      </c>
      <c r="E29" s="6"/>
      <c r="F29" s="6"/>
      <c r="G29" s="49"/>
    </row>
    <row r="30" spans="1:7" ht="14.25">
      <c r="A30" s="56"/>
      <c r="B30" s="16"/>
      <c r="C30" s="44"/>
      <c r="D30" s="2" t="s">
        <v>41</v>
      </c>
      <c r="E30" s="6"/>
      <c r="F30" s="6"/>
      <c r="G30" s="49"/>
    </row>
    <row r="31" spans="1:7" ht="14.25">
      <c r="A31" s="57"/>
      <c r="B31" s="1"/>
      <c r="C31" s="45"/>
      <c r="D31" s="7" t="s">
        <v>42</v>
      </c>
      <c r="E31" s="8"/>
      <c r="F31" s="8"/>
      <c r="G31" s="50"/>
    </row>
    <row r="32" spans="1:7" s="40" customFormat="1" ht="15">
      <c r="A32" s="92">
        <v>750</v>
      </c>
      <c r="B32" s="69"/>
      <c r="C32" s="70"/>
      <c r="D32" s="70" t="s">
        <v>20</v>
      </c>
      <c r="E32" s="71">
        <f>SUM(E33)</f>
        <v>167877</v>
      </c>
      <c r="F32" s="71">
        <f>SUM(F33)</f>
        <v>90300</v>
      </c>
      <c r="G32" s="64">
        <f>F32/E32</f>
        <v>0.5378938151146375</v>
      </c>
    </row>
    <row r="33" spans="1:7" s="65" customFormat="1" ht="15">
      <c r="A33" s="60"/>
      <c r="B33" s="60">
        <v>75011</v>
      </c>
      <c r="C33" s="66"/>
      <c r="D33" s="66" t="s">
        <v>21</v>
      </c>
      <c r="E33" s="63">
        <f>SUM(E34)</f>
        <v>167877</v>
      </c>
      <c r="F33" s="63">
        <f>SUM(F34)</f>
        <v>90300</v>
      </c>
      <c r="G33" s="64">
        <f>F33/E33</f>
        <v>0.5378938151146375</v>
      </c>
    </row>
    <row r="34" spans="1:7" ht="14.25">
      <c r="A34" s="55"/>
      <c r="B34" s="42"/>
      <c r="C34" s="43">
        <v>2010</v>
      </c>
      <c r="D34" s="46" t="s">
        <v>13</v>
      </c>
      <c r="E34" s="47">
        <v>167877</v>
      </c>
      <c r="F34" s="47">
        <v>90300</v>
      </c>
      <c r="G34" s="48">
        <f>F34/E34</f>
        <v>0.5378938151146375</v>
      </c>
    </row>
    <row r="35" spans="1:7" ht="14.25">
      <c r="A35" s="56"/>
      <c r="B35" s="16"/>
      <c r="C35" s="44"/>
      <c r="D35" s="2" t="s">
        <v>14</v>
      </c>
      <c r="E35" s="6"/>
      <c r="F35" s="6"/>
      <c r="G35" s="49"/>
    </row>
    <row r="36" spans="1:7" ht="14.25">
      <c r="A36" s="56"/>
      <c r="B36" s="16"/>
      <c r="C36" s="44"/>
      <c r="D36" s="2" t="s">
        <v>15</v>
      </c>
      <c r="E36" s="6"/>
      <c r="F36" s="6"/>
      <c r="G36" s="49"/>
    </row>
    <row r="37" spans="1:7" ht="14.25">
      <c r="A37" s="56"/>
      <c r="B37" s="16"/>
      <c r="C37" s="44"/>
      <c r="D37" s="2" t="s">
        <v>16</v>
      </c>
      <c r="E37" s="6"/>
      <c r="F37" s="6"/>
      <c r="G37" s="50"/>
    </row>
    <row r="38" spans="1:7" ht="15">
      <c r="A38" s="149">
        <v>751</v>
      </c>
      <c r="B38" s="151"/>
      <c r="C38" s="152"/>
      <c r="D38" s="152" t="s">
        <v>22</v>
      </c>
      <c r="E38" s="155">
        <f>SUM(E41+E47)</f>
        <v>63183</v>
      </c>
      <c r="F38" s="155">
        <f>SUM(F41+F47)</f>
        <v>45232</v>
      </c>
      <c r="G38" s="72">
        <f>F38/E38</f>
        <v>0.7158887675482329</v>
      </c>
    </row>
    <row r="39" spans="1:7" ht="15">
      <c r="A39" s="150"/>
      <c r="B39" s="90"/>
      <c r="C39" s="153"/>
      <c r="D39" s="154" t="s">
        <v>70</v>
      </c>
      <c r="E39" s="105"/>
      <c r="F39" s="6"/>
      <c r="G39" s="49"/>
    </row>
    <row r="40" spans="1:7" ht="15">
      <c r="A40" s="150"/>
      <c r="B40" s="90"/>
      <c r="C40" s="153"/>
      <c r="D40" s="154" t="s">
        <v>71</v>
      </c>
      <c r="E40" s="105"/>
      <c r="F40" s="6"/>
      <c r="G40" s="50"/>
    </row>
    <row r="41" spans="1:7" ht="15">
      <c r="A41" s="158"/>
      <c r="B41" s="142">
        <v>75101</v>
      </c>
      <c r="C41" s="159"/>
      <c r="D41" s="159" t="s">
        <v>23</v>
      </c>
      <c r="E41" s="160">
        <f>SUM(E43)</f>
        <v>3956</v>
      </c>
      <c r="F41" s="160">
        <f>SUM(F43)</f>
        <v>1980</v>
      </c>
      <c r="G41" s="75">
        <f>F41/E41</f>
        <v>0.5005055611729019</v>
      </c>
    </row>
    <row r="42" spans="1:7" ht="15">
      <c r="A42" s="162"/>
      <c r="B42" s="143"/>
      <c r="C42" s="163"/>
      <c r="D42" s="163" t="s">
        <v>24</v>
      </c>
      <c r="E42" s="164"/>
      <c r="F42" s="165"/>
      <c r="G42" s="161"/>
    </row>
    <row r="43" spans="1:7" ht="14.25">
      <c r="A43" s="122"/>
      <c r="B43" s="87"/>
      <c r="C43" s="124">
        <v>2010</v>
      </c>
      <c r="D43" s="46" t="s">
        <v>13</v>
      </c>
      <c r="E43" s="103">
        <v>3956</v>
      </c>
      <c r="F43" s="47">
        <v>1980</v>
      </c>
      <c r="G43" s="48">
        <f>F43/E43</f>
        <v>0.5005055611729019</v>
      </c>
    </row>
    <row r="44" spans="1:7" ht="14.25">
      <c r="A44" s="150"/>
      <c r="B44" s="90"/>
      <c r="C44" s="153"/>
      <c r="D44" s="2" t="s">
        <v>14</v>
      </c>
      <c r="E44" s="105"/>
      <c r="F44" s="6"/>
      <c r="G44" s="156"/>
    </row>
    <row r="45" spans="1:7" ht="14.25">
      <c r="A45" s="150"/>
      <c r="B45" s="90"/>
      <c r="C45" s="153"/>
      <c r="D45" s="2" t="s">
        <v>15</v>
      </c>
      <c r="E45" s="105"/>
      <c r="F45" s="6"/>
      <c r="G45" s="156"/>
    </row>
    <row r="46" spans="1:7" ht="14.25">
      <c r="A46" s="150"/>
      <c r="B46" s="90"/>
      <c r="C46" s="153"/>
      <c r="D46" s="2" t="s">
        <v>16</v>
      </c>
      <c r="E46" s="105"/>
      <c r="F46" s="6"/>
      <c r="G46" s="156"/>
    </row>
    <row r="47" spans="1:7" ht="15">
      <c r="A47" s="181"/>
      <c r="B47" s="142">
        <v>75107</v>
      </c>
      <c r="C47" s="182"/>
      <c r="D47" s="66" t="s">
        <v>83</v>
      </c>
      <c r="E47" s="183">
        <f>SUM(E48)</f>
        <v>59227</v>
      </c>
      <c r="F47" s="183">
        <f>SUM(F48)</f>
        <v>43252</v>
      </c>
      <c r="G47" s="186">
        <f>F47/E47</f>
        <v>0.7302750434767927</v>
      </c>
    </row>
    <row r="48" spans="1:7" ht="14.25">
      <c r="A48" s="122"/>
      <c r="B48" s="175"/>
      <c r="C48" s="124">
        <v>2010</v>
      </c>
      <c r="D48" s="46" t="s">
        <v>13</v>
      </c>
      <c r="E48" s="184">
        <v>59227</v>
      </c>
      <c r="F48" s="185">
        <v>43252</v>
      </c>
      <c r="G48" s="48">
        <f>F48/E48</f>
        <v>0.7302750434767927</v>
      </c>
    </row>
    <row r="49" spans="1:7" ht="15">
      <c r="A49" s="150"/>
      <c r="B49" s="170"/>
      <c r="C49" s="171"/>
      <c r="D49" s="2" t="s">
        <v>14</v>
      </c>
      <c r="E49" s="172"/>
      <c r="F49" s="173"/>
      <c r="G49" s="174"/>
    </row>
    <row r="50" spans="1:7" ht="15">
      <c r="A50" s="150"/>
      <c r="B50" s="170"/>
      <c r="C50" s="171"/>
      <c r="D50" s="2" t="s">
        <v>15</v>
      </c>
      <c r="E50" s="172"/>
      <c r="F50" s="173"/>
      <c r="G50" s="174"/>
    </row>
    <row r="51" spans="1:7" ht="15">
      <c r="A51" s="123"/>
      <c r="B51" s="176"/>
      <c r="C51" s="177"/>
      <c r="D51" s="7" t="s">
        <v>16</v>
      </c>
      <c r="E51" s="178"/>
      <c r="F51" s="179"/>
      <c r="G51" s="180"/>
    </row>
    <row r="52" spans="1:7" s="40" customFormat="1" ht="15">
      <c r="A52" s="67">
        <v>754</v>
      </c>
      <c r="B52" s="67"/>
      <c r="C52" s="67"/>
      <c r="D52" s="79" t="s">
        <v>25</v>
      </c>
      <c r="E52" s="95">
        <f>SUM(E54)</f>
        <v>1000</v>
      </c>
      <c r="F52" s="95">
        <f>SUM(F54)</f>
        <v>1000</v>
      </c>
      <c r="G52" s="72">
        <f>F52/E52</f>
        <v>1</v>
      </c>
    </row>
    <row r="53" spans="1:7" s="40" customFormat="1" ht="15">
      <c r="A53" s="69"/>
      <c r="B53" s="69"/>
      <c r="C53" s="69"/>
      <c r="D53" s="80" t="s">
        <v>26</v>
      </c>
      <c r="E53" s="69"/>
      <c r="F53" s="69"/>
      <c r="G53" s="69"/>
    </row>
    <row r="54" spans="1:7" s="65" customFormat="1" ht="15">
      <c r="A54" s="81"/>
      <c r="B54" s="81">
        <v>75414</v>
      </c>
      <c r="C54" s="81"/>
      <c r="D54" s="82" t="s">
        <v>27</v>
      </c>
      <c r="E54" s="94">
        <f>SUM(E55)</f>
        <v>1000</v>
      </c>
      <c r="F54" s="94">
        <f>SUM(F55)</f>
        <v>1000</v>
      </c>
      <c r="G54" s="75">
        <f>F54/E54</f>
        <v>1</v>
      </c>
    </row>
    <row r="55" spans="1:7" ht="14.25">
      <c r="A55" s="55"/>
      <c r="B55" s="42"/>
      <c r="C55" s="43">
        <v>2010</v>
      </c>
      <c r="D55" s="46" t="s">
        <v>13</v>
      </c>
      <c r="E55" s="47">
        <v>1000</v>
      </c>
      <c r="F55" s="47">
        <v>1000</v>
      </c>
      <c r="G55" s="48">
        <f>F55/E55</f>
        <v>1</v>
      </c>
    </row>
    <row r="56" spans="1:7" ht="14.25">
      <c r="A56" s="56"/>
      <c r="B56" s="16"/>
      <c r="C56" s="44"/>
      <c r="D56" s="2" t="s">
        <v>14</v>
      </c>
      <c r="E56" s="6"/>
      <c r="F56" s="6"/>
      <c r="G56" s="49"/>
    </row>
    <row r="57" spans="1:7" ht="14.25">
      <c r="A57" s="56"/>
      <c r="B57" s="16"/>
      <c r="C57" s="44"/>
      <c r="D57" s="2" t="s">
        <v>15</v>
      </c>
      <c r="E57" s="6"/>
      <c r="F57" s="6"/>
      <c r="G57" s="49"/>
    </row>
    <row r="58" spans="1:7" ht="14.25">
      <c r="A58" s="57"/>
      <c r="B58" s="1"/>
      <c r="C58" s="45"/>
      <c r="D58" s="7" t="s">
        <v>16</v>
      </c>
      <c r="E58" s="8"/>
      <c r="F58" s="8"/>
      <c r="G58" s="50"/>
    </row>
    <row r="59" spans="1:7" s="40" customFormat="1" ht="15">
      <c r="A59" s="67">
        <v>852</v>
      </c>
      <c r="B59" s="67"/>
      <c r="C59" s="67"/>
      <c r="D59" s="79" t="s">
        <v>28</v>
      </c>
      <c r="E59" s="95">
        <f>SUM(E61+E68+E78)</f>
        <v>5732900</v>
      </c>
      <c r="F59" s="95">
        <f>SUM(F61+F68+F78)</f>
        <v>2916324</v>
      </c>
      <c r="G59" s="72">
        <f>F59/E59</f>
        <v>0.5086996110171118</v>
      </c>
    </row>
    <row r="60" spans="1:7" s="40" customFormat="1" ht="15">
      <c r="A60" s="69"/>
      <c r="B60" s="69"/>
      <c r="C60" s="69"/>
      <c r="D60" s="80"/>
      <c r="E60" s="69"/>
      <c r="F60" s="69"/>
      <c r="G60" s="69"/>
    </row>
    <row r="61" spans="1:7" s="65" customFormat="1" ht="15">
      <c r="A61" s="73"/>
      <c r="B61" s="73">
        <v>85212</v>
      </c>
      <c r="C61" s="73"/>
      <c r="D61" s="77" t="s">
        <v>29</v>
      </c>
      <c r="E61" s="96">
        <f>SUM(E64:E67)</f>
        <v>5654000</v>
      </c>
      <c r="F61" s="96">
        <f>SUM(F64:F67)</f>
        <v>2874524</v>
      </c>
      <c r="G61" s="75">
        <f>F61/E61</f>
        <v>0.5084053767244429</v>
      </c>
    </row>
    <row r="62" spans="1:7" s="65" customFormat="1" ht="15">
      <c r="A62" s="81"/>
      <c r="B62" s="81"/>
      <c r="C62" s="81"/>
      <c r="D62" s="82" t="s">
        <v>30</v>
      </c>
      <c r="E62" s="81"/>
      <c r="F62" s="81"/>
      <c r="G62" s="81"/>
    </row>
    <row r="63" spans="1:7" s="65" customFormat="1" ht="15">
      <c r="A63" s="74"/>
      <c r="B63" s="74"/>
      <c r="C63" s="74"/>
      <c r="D63" s="78" t="s">
        <v>31</v>
      </c>
      <c r="E63" s="74"/>
      <c r="F63" s="74"/>
      <c r="G63" s="74"/>
    </row>
    <row r="64" spans="1:7" ht="14.25">
      <c r="A64" s="55"/>
      <c r="B64" s="42"/>
      <c r="C64" s="43">
        <v>2010</v>
      </c>
      <c r="D64" s="46" t="s">
        <v>13</v>
      </c>
      <c r="E64" s="47">
        <v>5654000</v>
      </c>
      <c r="F64" s="47">
        <v>2874524</v>
      </c>
      <c r="G64" s="48">
        <f>F64/E64</f>
        <v>0.5084053767244429</v>
      </c>
    </row>
    <row r="65" spans="1:7" ht="14.25">
      <c r="A65" s="56"/>
      <c r="B65" s="16"/>
      <c r="C65" s="44"/>
      <c r="D65" s="2" t="s">
        <v>14</v>
      </c>
      <c r="E65" s="6"/>
      <c r="F65" s="6"/>
      <c r="G65" s="49"/>
    </row>
    <row r="66" spans="1:7" ht="14.25">
      <c r="A66" s="56"/>
      <c r="B66" s="16"/>
      <c r="C66" s="44"/>
      <c r="D66" s="2" t="s">
        <v>15</v>
      </c>
      <c r="E66" s="6"/>
      <c r="F66" s="6"/>
      <c r="G66" s="49"/>
    </row>
    <row r="67" spans="1:7" ht="14.25">
      <c r="A67" s="57"/>
      <c r="B67" s="1"/>
      <c r="C67" s="45"/>
      <c r="D67" s="7" t="s">
        <v>16</v>
      </c>
      <c r="E67" s="8"/>
      <c r="F67" s="8"/>
      <c r="G67" s="50"/>
    </row>
    <row r="68" spans="1:7" s="65" customFormat="1" ht="15">
      <c r="A68" s="142"/>
      <c r="B68" s="142">
        <v>85213</v>
      </c>
      <c r="C68" s="142"/>
      <c r="D68" s="145" t="s">
        <v>32</v>
      </c>
      <c r="E68" s="148">
        <f>SUM(E74)</f>
        <v>8900</v>
      </c>
      <c r="F68" s="148">
        <f>SUM(F74)</f>
        <v>6300</v>
      </c>
      <c r="G68" s="75">
        <f>F68/E68</f>
        <v>0.7078651685393258</v>
      </c>
    </row>
    <row r="69" spans="1:7" s="65" customFormat="1" ht="15">
      <c r="A69" s="143"/>
      <c r="B69" s="143"/>
      <c r="C69" s="143"/>
      <c r="D69" s="146" t="s">
        <v>33</v>
      </c>
      <c r="E69" s="143"/>
      <c r="F69" s="143"/>
      <c r="G69" s="81"/>
    </row>
    <row r="70" spans="1:7" s="65" customFormat="1" ht="15">
      <c r="A70" s="143"/>
      <c r="B70" s="143"/>
      <c r="C70" s="143"/>
      <c r="D70" s="146" t="s">
        <v>63</v>
      </c>
      <c r="E70" s="143"/>
      <c r="F70" s="143"/>
      <c r="G70" s="81"/>
    </row>
    <row r="71" spans="1:7" s="65" customFormat="1" ht="15">
      <c r="A71" s="143"/>
      <c r="B71" s="143"/>
      <c r="C71" s="143"/>
      <c r="D71" s="146" t="s">
        <v>64</v>
      </c>
      <c r="E71" s="143"/>
      <c r="F71" s="143"/>
      <c r="G71" s="81"/>
    </row>
    <row r="72" spans="1:7" s="65" customFormat="1" ht="15">
      <c r="A72" s="143"/>
      <c r="B72" s="143"/>
      <c r="C72" s="143"/>
      <c r="D72" s="146" t="s">
        <v>65</v>
      </c>
      <c r="E72" s="143"/>
      <c r="F72" s="143"/>
      <c r="G72" s="81"/>
    </row>
    <row r="73" spans="1:7" s="65" customFormat="1" ht="15">
      <c r="A73" s="144"/>
      <c r="B73" s="144"/>
      <c r="C73" s="144"/>
      <c r="D73" s="147" t="s">
        <v>66</v>
      </c>
      <c r="E73" s="144"/>
      <c r="F73" s="144"/>
      <c r="G73" s="74"/>
    </row>
    <row r="74" spans="1:7" ht="14.25">
      <c r="A74" s="56"/>
      <c r="B74" s="16"/>
      <c r="C74" s="44">
        <v>2010</v>
      </c>
      <c r="D74" s="2" t="s">
        <v>13</v>
      </c>
      <c r="E74" s="6">
        <v>8900</v>
      </c>
      <c r="F74" s="6">
        <v>6300</v>
      </c>
      <c r="G74" s="49">
        <f>F74/E74</f>
        <v>0.7078651685393258</v>
      </c>
    </row>
    <row r="75" spans="1:7" ht="14.25">
      <c r="A75" s="56"/>
      <c r="B75" s="16"/>
      <c r="C75" s="44"/>
      <c r="D75" s="2" t="s">
        <v>14</v>
      </c>
      <c r="E75" s="6"/>
      <c r="F75" s="6"/>
      <c r="G75" s="49"/>
    </row>
    <row r="76" spans="1:7" ht="14.25">
      <c r="A76" s="56"/>
      <c r="B76" s="16"/>
      <c r="C76" s="44"/>
      <c r="D76" s="2" t="s">
        <v>15</v>
      </c>
      <c r="E76" s="6"/>
      <c r="F76" s="6"/>
      <c r="G76" s="49"/>
    </row>
    <row r="77" spans="1:7" ht="14.25">
      <c r="A77" s="57"/>
      <c r="B77" s="1"/>
      <c r="C77" s="45"/>
      <c r="D77" s="7" t="s">
        <v>16</v>
      </c>
      <c r="E77" s="8"/>
      <c r="F77" s="8"/>
      <c r="G77" s="50"/>
    </row>
    <row r="78" spans="1:7" s="65" customFormat="1" ht="15">
      <c r="A78" s="73"/>
      <c r="B78" s="73">
        <v>85228</v>
      </c>
      <c r="C78" s="73"/>
      <c r="D78" s="77" t="s">
        <v>36</v>
      </c>
      <c r="E78" s="96">
        <f>SUM(E80)</f>
        <v>70000</v>
      </c>
      <c r="F78" s="96">
        <f>SUM(F80)</f>
        <v>35500</v>
      </c>
      <c r="G78" s="75">
        <f>F78/E78</f>
        <v>0.5071428571428571</v>
      </c>
    </row>
    <row r="79" spans="1:7" s="65" customFormat="1" ht="15">
      <c r="A79" s="74"/>
      <c r="B79" s="74"/>
      <c r="C79" s="74"/>
      <c r="D79" s="78" t="s">
        <v>37</v>
      </c>
      <c r="E79" s="74"/>
      <c r="F79" s="74"/>
      <c r="G79" s="74"/>
    </row>
    <row r="80" spans="1:7" ht="14.25">
      <c r="A80" s="55"/>
      <c r="B80" s="42"/>
      <c r="C80" s="43">
        <v>2010</v>
      </c>
      <c r="D80" s="46" t="s">
        <v>13</v>
      </c>
      <c r="E80" s="47">
        <v>70000</v>
      </c>
      <c r="F80" s="47">
        <v>35500</v>
      </c>
      <c r="G80" s="48">
        <f>F80/E80</f>
        <v>0.5071428571428571</v>
      </c>
    </row>
    <row r="81" spans="1:7" ht="14.25">
      <c r="A81" s="56"/>
      <c r="B81" s="16"/>
      <c r="C81" s="44"/>
      <c r="D81" s="2" t="s">
        <v>14</v>
      </c>
      <c r="E81" s="6"/>
      <c r="F81" s="6"/>
      <c r="G81" s="49"/>
    </row>
    <row r="82" spans="1:7" ht="14.25">
      <c r="A82" s="56"/>
      <c r="B82" s="16"/>
      <c r="C82" s="44"/>
      <c r="D82" s="2" t="s">
        <v>15</v>
      </c>
      <c r="E82" s="6"/>
      <c r="F82" s="6"/>
      <c r="G82" s="49"/>
    </row>
    <row r="83" spans="1:7" ht="14.25">
      <c r="A83" s="57"/>
      <c r="B83" s="1"/>
      <c r="C83" s="45"/>
      <c r="D83" s="7" t="s">
        <v>16</v>
      </c>
      <c r="E83" s="8"/>
      <c r="F83" s="8"/>
      <c r="G83" s="50"/>
    </row>
    <row r="84" spans="1:7" s="85" customFormat="1" ht="15">
      <c r="A84" s="83"/>
      <c r="B84" s="84"/>
      <c r="C84" s="84"/>
      <c r="D84" s="84" t="s">
        <v>38</v>
      </c>
      <c r="E84" s="97">
        <f>SUM(E14+E20+E26+E32+E38+E52+E59)</f>
        <v>6337078.35</v>
      </c>
      <c r="F84" s="97">
        <f>SUM(F14+F20+F26+F32+F38+F52+F59)</f>
        <v>3422974.35</v>
      </c>
      <c r="G84" s="72">
        <f>F84/E84</f>
        <v>0.5401502334273649</v>
      </c>
    </row>
    <row r="85" spans="1:7" ht="12.75">
      <c r="A85" s="87"/>
      <c r="B85" s="88"/>
      <c r="C85" s="88"/>
      <c r="D85" s="88"/>
      <c r="E85" s="88"/>
      <c r="F85" s="88"/>
      <c r="G85" s="89"/>
    </row>
    <row r="86" spans="1:7" ht="18.75">
      <c r="A86" s="90"/>
      <c r="B86" s="76"/>
      <c r="C86" s="76"/>
      <c r="D86" s="86" t="s">
        <v>39</v>
      </c>
      <c r="E86" s="76"/>
      <c r="F86" s="76"/>
      <c r="G86" s="91"/>
    </row>
    <row r="87" spans="1:7" ht="12.75">
      <c r="A87" s="90"/>
      <c r="B87" s="76"/>
      <c r="C87" s="76"/>
      <c r="D87" s="76"/>
      <c r="E87" s="76"/>
      <c r="F87" s="76"/>
      <c r="G87" s="91"/>
    </row>
    <row r="88" spans="1:7" s="40" customFormat="1" ht="15.75">
      <c r="A88" s="113" t="s">
        <v>9</v>
      </c>
      <c r="B88" s="36"/>
      <c r="C88" s="33"/>
      <c r="D88" s="37" t="s">
        <v>10</v>
      </c>
      <c r="E88" s="38">
        <f>SUM(E89)</f>
        <v>364619.35000000003</v>
      </c>
      <c r="F88" s="38">
        <f>SUM(F89)</f>
        <v>364618.18</v>
      </c>
      <c r="G88" s="39">
        <f aca="true" t="shared" si="0" ref="G88:G97">F88/E88</f>
        <v>0.9999967911741381</v>
      </c>
    </row>
    <row r="89" spans="1:7" s="65" customFormat="1" ht="15">
      <c r="A89" s="114"/>
      <c r="B89" s="60" t="s">
        <v>11</v>
      </c>
      <c r="C89" s="61"/>
      <c r="D89" s="62" t="s">
        <v>12</v>
      </c>
      <c r="E89" s="63">
        <f>SUM(E90:E94)</f>
        <v>364619.35000000003</v>
      </c>
      <c r="F89" s="63">
        <f>SUM(F90:F94)</f>
        <v>364618.18</v>
      </c>
      <c r="G89" s="64">
        <f t="shared" si="0"/>
        <v>0.9999967911741381</v>
      </c>
    </row>
    <row r="90" spans="1:7" ht="14.25">
      <c r="A90" s="115"/>
      <c r="B90" s="32"/>
      <c r="C90" s="58">
        <v>4110</v>
      </c>
      <c r="D90" s="35" t="s">
        <v>45</v>
      </c>
      <c r="E90" s="41">
        <v>768</v>
      </c>
      <c r="F90" s="41">
        <v>767.1</v>
      </c>
      <c r="G90" s="34">
        <f t="shared" si="0"/>
        <v>0.9988281250000001</v>
      </c>
    </row>
    <row r="91" spans="1:7" ht="14.25">
      <c r="A91" s="115"/>
      <c r="B91" s="32"/>
      <c r="C91" s="58">
        <v>4120</v>
      </c>
      <c r="D91" s="35" t="s">
        <v>46</v>
      </c>
      <c r="E91" s="41">
        <v>124</v>
      </c>
      <c r="F91" s="41">
        <v>123.73</v>
      </c>
      <c r="G91" s="34">
        <f t="shared" si="0"/>
        <v>0.9978225806451613</v>
      </c>
    </row>
    <row r="92" spans="1:7" ht="14.25">
      <c r="A92" s="116"/>
      <c r="B92" s="16"/>
      <c r="C92" s="44">
        <v>4170</v>
      </c>
      <c r="D92" s="2" t="s">
        <v>44</v>
      </c>
      <c r="E92" s="6">
        <v>5050</v>
      </c>
      <c r="F92" s="6">
        <v>5050</v>
      </c>
      <c r="G92" s="34">
        <f t="shared" si="0"/>
        <v>1</v>
      </c>
    </row>
    <row r="93" spans="1:7" ht="14.25">
      <c r="A93" s="115"/>
      <c r="B93" s="32"/>
      <c r="C93" s="58">
        <v>4210</v>
      </c>
      <c r="D93" s="35" t="s">
        <v>67</v>
      </c>
      <c r="E93" s="41">
        <v>1207.39</v>
      </c>
      <c r="F93" s="41">
        <v>1207.39</v>
      </c>
      <c r="G93" s="48">
        <f t="shared" si="0"/>
        <v>1</v>
      </c>
    </row>
    <row r="94" spans="1:7" ht="14.25">
      <c r="A94" s="115"/>
      <c r="B94" s="32"/>
      <c r="C94" s="58">
        <v>4430</v>
      </c>
      <c r="D94" s="35" t="s">
        <v>52</v>
      </c>
      <c r="E94" s="41">
        <v>357469.96</v>
      </c>
      <c r="F94" s="41">
        <v>357469.96</v>
      </c>
      <c r="G94" s="34">
        <f t="shared" si="0"/>
        <v>1</v>
      </c>
    </row>
    <row r="95" spans="1:7" ht="15.75">
      <c r="A95" s="113">
        <v>700</v>
      </c>
      <c r="B95" s="1"/>
      <c r="C95" s="106"/>
      <c r="D95" s="37" t="s">
        <v>81</v>
      </c>
      <c r="E95" s="38">
        <f>SUM(E96)</f>
        <v>3499</v>
      </c>
      <c r="F95" s="38">
        <f>SUM(F96)</f>
        <v>0</v>
      </c>
      <c r="G95" s="39">
        <f t="shared" si="0"/>
        <v>0</v>
      </c>
    </row>
    <row r="96" spans="1:7" ht="15">
      <c r="A96" s="117"/>
      <c r="B96" s="60">
        <v>70005</v>
      </c>
      <c r="C96" s="106"/>
      <c r="D96" s="62" t="s">
        <v>82</v>
      </c>
      <c r="E96" s="63">
        <f>SUM(E97)</f>
        <v>3499</v>
      </c>
      <c r="F96" s="63">
        <f>SUM(F97)</f>
        <v>0</v>
      </c>
      <c r="G96" s="64">
        <f t="shared" si="0"/>
        <v>0</v>
      </c>
    </row>
    <row r="97" spans="1:7" ht="14.25">
      <c r="A97" s="117"/>
      <c r="B97" s="1"/>
      <c r="C97" s="106">
        <v>4270</v>
      </c>
      <c r="D97" s="102" t="s">
        <v>84</v>
      </c>
      <c r="E97" s="8">
        <v>3499</v>
      </c>
      <c r="F97" s="104">
        <v>0</v>
      </c>
      <c r="G97" s="34">
        <f t="shared" si="0"/>
        <v>0</v>
      </c>
    </row>
    <row r="98" spans="1:7" s="99" customFormat="1" ht="15">
      <c r="A98" s="118">
        <v>710</v>
      </c>
      <c r="B98" s="108"/>
      <c r="C98" s="93"/>
      <c r="D98" s="107" t="s">
        <v>17</v>
      </c>
      <c r="E98" s="71">
        <f>SUM(E99)</f>
        <v>4000</v>
      </c>
      <c r="F98" s="71">
        <f>SUM(F99)</f>
        <v>0</v>
      </c>
      <c r="G98" s="72">
        <f aca="true" t="shared" si="1" ref="G98:G106">F98/E98</f>
        <v>0</v>
      </c>
    </row>
    <row r="99" spans="1:7" s="65" customFormat="1" ht="15">
      <c r="A99" s="119"/>
      <c r="B99" s="74">
        <v>71035</v>
      </c>
      <c r="C99" s="109"/>
      <c r="D99" s="110" t="s">
        <v>18</v>
      </c>
      <c r="E99" s="111">
        <f>SUM(E100)</f>
        <v>4000</v>
      </c>
      <c r="F99" s="111">
        <f>SUM(F100)</f>
        <v>0</v>
      </c>
      <c r="G99" s="75">
        <f t="shared" si="1"/>
        <v>0</v>
      </c>
    </row>
    <row r="100" spans="1:7" ht="14.25">
      <c r="A100" s="117"/>
      <c r="B100" s="1"/>
      <c r="C100" s="106">
        <v>4300</v>
      </c>
      <c r="D100" s="102" t="s">
        <v>47</v>
      </c>
      <c r="E100" s="8">
        <v>4000</v>
      </c>
      <c r="F100" s="104"/>
      <c r="G100" s="48">
        <f t="shared" si="1"/>
        <v>0</v>
      </c>
    </row>
    <row r="101" spans="1:7" s="40" customFormat="1" ht="15">
      <c r="A101" s="120">
        <v>750</v>
      </c>
      <c r="B101" s="36"/>
      <c r="C101" s="52"/>
      <c r="D101" s="33" t="s">
        <v>20</v>
      </c>
      <c r="E101" s="51">
        <f>SUM(E102)</f>
        <v>167877</v>
      </c>
      <c r="F101" s="51">
        <f>SUM(F102)</f>
        <v>90300</v>
      </c>
      <c r="G101" s="39">
        <f t="shared" si="1"/>
        <v>0.5378938151146375</v>
      </c>
    </row>
    <row r="102" spans="1:7" s="65" customFormat="1" ht="15">
      <c r="A102" s="114"/>
      <c r="B102" s="60">
        <v>75011</v>
      </c>
      <c r="C102" s="66"/>
      <c r="D102" s="66" t="s">
        <v>21</v>
      </c>
      <c r="E102" s="63">
        <f>SUM(E103:E106)</f>
        <v>167877</v>
      </c>
      <c r="F102" s="63">
        <f>SUM(F103:F106)</f>
        <v>90300</v>
      </c>
      <c r="G102" s="64">
        <f t="shared" si="1"/>
        <v>0.5378938151146375</v>
      </c>
    </row>
    <row r="103" spans="1:7" s="112" customFormat="1" ht="14.25">
      <c r="A103" s="121"/>
      <c r="B103" s="100"/>
      <c r="C103" s="35">
        <v>4010</v>
      </c>
      <c r="D103" s="35" t="s">
        <v>53</v>
      </c>
      <c r="E103" s="41">
        <v>129000</v>
      </c>
      <c r="F103" s="41">
        <v>62760</v>
      </c>
      <c r="G103" s="34">
        <f t="shared" si="1"/>
        <v>0.4865116279069767</v>
      </c>
    </row>
    <row r="104" spans="1:7" s="112" customFormat="1" ht="14.25">
      <c r="A104" s="121"/>
      <c r="B104" s="100"/>
      <c r="C104" s="35">
        <v>4040</v>
      </c>
      <c r="D104" s="35" t="s">
        <v>54</v>
      </c>
      <c r="E104" s="41">
        <v>14000</v>
      </c>
      <c r="F104" s="41">
        <v>14000</v>
      </c>
      <c r="G104" s="34">
        <f t="shared" si="1"/>
        <v>1</v>
      </c>
    </row>
    <row r="105" spans="1:7" s="112" customFormat="1" ht="14.25">
      <c r="A105" s="121"/>
      <c r="B105" s="100"/>
      <c r="C105" s="35">
        <v>4110</v>
      </c>
      <c r="D105" s="35" t="s">
        <v>45</v>
      </c>
      <c r="E105" s="41">
        <v>21377</v>
      </c>
      <c r="F105" s="41">
        <v>11661</v>
      </c>
      <c r="G105" s="34">
        <f t="shared" si="1"/>
        <v>0.5454928193853207</v>
      </c>
    </row>
    <row r="106" spans="1:7" s="112" customFormat="1" ht="14.25">
      <c r="A106" s="121"/>
      <c r="B106" s="100"/>
      <c r="C106" s="35">
        <v>4120</v>
      </c>
      <c r="D106" s="35" t="s">
        <v>46</v>
      </c>
      <c r="E106" s="41">
        <v>3500</v>
      </c>
      <c r="F106" s="41">
        <v>1879</v>
      </c>
      <c r="G106" s="34">
        <f t="shared" si="1"/>
        <v>0.5368571428571428</v>
      </c>
    </row>
    <row r="107" spans="1:7" ht="15">
      <c r="A107" s="149">
        <v>751</v>
      </c>
      <c r="B107" s="151"/>
      <c r="C107" s="152"/>
      <c r="D107" s="152" t="s">
        <v>22</v>
      </c>
      <c r="E107" s="155">
        <f>SUM(E110+E115)</f>
        <v>63183</v>
      </c>
      <c r="F107" s="155">
        <f>SUM(F110+F115)</f>
        <v>30741.030000000006</v>
      </c>
      <c r="G107" s="72">
        <f>F107/E107</f>
        <v>0.4865395755187314</v>
      </c>
    </row>
    <row r="108" spans="1:7" ht="15">
      <c r="A108" s="150"/>
      <c r="B108" s="90"/>
      <c r="C108" s="153"/>
      <c r="D108" s="154" t="s">
        <v>70</v>
      </c>
      <c r="E108" s="105"/>
      <c r="F108" s="6"/>
      <c r="G108" s="49"/>
    </row>
    <row r="109" spans="1:7" ht="15">
      <c r="A109" s="150"/>
      <c r="B109" s="90"/>
      <c r="C109" s="153"/>
      <c r="D109" s="154" t="s">
        <v>71</v>
      </c>
      <c r="E109" s="105"/>
      <c r="F109" s="6"/>
      <c r="G109" s="50"/>
    </row>
    <row r="110" spans="1:7" ht="15">
      <c r="A110" s="158"/>
      <c r="B110" s="142">
        <v>75101</v>
      </c>
      <c r="C110" s="159"/>
      <c r="D110" s="159" t="s">
        <v>23</v>
      </c>
      <c r="E110" s="160">
        <f>SUM(E112:E114)</f>
        <v>3956</v>
      </c>
      <c r="F110" s="160">
        <f>SUM(F112:F114)</f>
        <v>1902.55</v>
      </c>
      <c r="G110" s="75">
        <f>F110/E110</f>
        <v>0.48092770475227503</v>
      </c>
    </row>
    <row r="111" spans="1:7" ht="15">
      <c r="A111" s="162"/>
      <c r="B111" s="143"/>
      <c r="C111" s="163"/>
      <c r="D111" s="163" t="s">
        <v>24</v>
      </c>
      <c r="E111" s="164"/>
      <c r="F111" s="165"/>
      <c r="G111" s="157"/>
    </row>
    <row r="112" spans="1:7" ht="14.25">
      <c r="A112" s="166"/>
      <c r="B112" s="167"/>
      <c r="C112" s="168">
        <v>4110</v>
      </c>
      <c r="D112" s="168" t="s">
        <v>45</v>
      </c>
      <c r="E112" s="169">
        <v>511</v>
      </c>
      <c r="F112" s="41">
        <v>247.59</v>
      </c>
      <c r="G112" s="48">
        <f aca="true" t="shared" si="2" ref="G112:G125">F112/E112</f>
        <v>0.4845205479452055</v>
      </c>
    </row>
    <row r="113" spans="1:7" ht="14.25">
      <c r="A113" s="166"/>
      <c r="B113" s="167"/>
      <c r="C113" s="168">
        <v>4120</v>
      </c>
      <c r="D113" s="168" t="s">
        <v>46</v>
      </c>
      <c r="E113" s="169">
        <v>83</v>
      </c>
      <c r="F113" s="41">
        <v>39.96</v>
      </c>
      <c r="G113" s="48">
        <f t="shared" si="2"/>
        <v>0.4814457831325301</v>
      </c>
    </row>
    <row r="114" spans="1:7" ht="14.25">
      <c r="A114" s="166"/>
      <c r="B114" s="167"/>
      <c r="C114" s="168">
        <v>4170</v>
      </c>
      <c r="D114" s="168" t="s">
        <v>44</v>
      </c>
      <c r="E114" s="169">
        <v>3362</v>
      </c>
      <c r="F114" s="41">
        <v>1615</v>
      </c>
      <c r="G114" s="48">
        <f t="shared" si="2"/>
        <v>0.4803688280785247</v>
      </c>
    </row>
    <row r="115" spans="1:7" ht="15">
      <c r="A115" s="166"/>
      <c r="B115" s="142">
        <v>75107</v>
      </c>
      <c r="C115" s="182"/>
      <c r="D115" s="66" t="s">
        <v>83</v>
      </c>
      <c r="E115" s="160">
        <f>SUM(E116:E124)</f>
        <v>59227</v>
      </c>
      <c r="F115" s="160">
        <f>SUM(F116:F124)</f>
        <v>28838.480000000007</v>
      </c>
      <c r="G115" s="186">
        <f t="shared" si="2"/>
        <v>0.48691441403413993</v>
      </c>
    </row>
    <row r="116" spans="1:7" ht="14.25">
      <c r="A116" s="166"/>
      <c r="B116" s="167"/>
      <c r="C116" s="168">
        <v>3030</v>
      </c>
      <c r="D116" s="168" t="s">
        <v>74</v>
      </c>
      <c r="E116" s="169">
        <v>31950</v>
      </c>
      <c r="F116" s="41">
        <v>15840</v>
      </c>
      <c r="G116" s="48">
        <f t="shared" si="2"/>
        <v>0.49577464788732395</v>
      </c>
    </row>
    <row r="117" spans="1:7" ht="14.25">
      <c r="A117" s="166"/>
      <c r="B117" s="167"/>
      <c r="C117" s="168">
        <v>4110</v>
      </c>
      <c r="D117" s="168" t="s">
        <v>75</v>
      </c>
      <c r="E117" s="169">
        <v>2231</v>
      </c>
      <c r="F117" s="41">
        <v>1117.83</v>
      </c>
      <c r="G117" s="48">
        <f t="shared" si="2"/>
        <v>0.5010443747198565</v>
      </c>
    </row>
    <row r="118" spans="1:7" ht="14.25">
      <c r="A118" s="166"/>
      <c r="B118" s="167"/>
      <c r="C118" s="168">
        <v>4120</v>
      </c>
      <c r="D118" s="168" t="s">
        <v>46</v>
      </c>
      <c r="E118" s="169">
        <v>360</v>
      </c>
      <c r="F118" s="41">
        <v>163.29</v>
      </c>
      <c r="G118" s="48">
        <f t="shared" si="2"/>
        <v>0.45358333333333334</v>
      </c>
    </row>
    <row r="119" spans="1:7" ht="14.25">
      <c r="A119" s="166"/>
      <c r="B119" s="167"/>
      <c r="C119" s="168">
        <v>4170</v>
      </c>
      <c r="D119" s="168" t="s">
        <v>44</v>
      </c>
      <c r="E119" s="169">
        <v>14687</v>
      </c>
      <c r="F119" s="41">
        <v>6933.9</v>
      </c>
      <c r="G119" s="48">
        <f t="shared" si="2"/>
        <v>0.47211139102607746</v>
      </c>
    </row>
    <row r="120" spans="1:7" ht="14.25">
      <c r="A120" s="166"/>
      <c r="B120" s="167"/>
      <c r="C120" s="168">
        <v>4210</v>
      </c>
      <c r="D120" s="168" t="s">
        <v>76</v>
      </c>
      <c r="E120" s="169">
        <v>3338</v>
      </c>
      <c r="F120" s="41">
        <v>1255.79</v>
      </c>
      <c r="G120" s="48">
        <f t="shared" si="2"/>
        <v>0.3762103055721989</v>
      </c>
    </row>
    <row r="121" spans="1:7" ht="14.25">
      <c r="A121" s="166"/>
      <c r="B121" s="167"/>
      <c r="C121" s="168">
        <v>4300</v>
      </c>
      <c r="D121" s="168" t="s">
        <v>47</v>
      </c>
      <c r="E121" s="169">
        <v>3691</v>
      </c>
      <c r="F121" s="41">
        <v>1825</v>
      </c>
      <c r="G121" s="48">
        <f t="shared" si="2"/>
        <v>0.49444594960715255</v>
      </c>
    </row>
    <row r="122" spans="1:7" ht="14.25">
      <c r="A122" s="166"/>
      <c r="B122" s="167"/>
      <c r="C122" s="168">
        <v>4410</v>
      </c>
      <c r="D122" s="168" t="s">
        <v>73</v>
      </c>
      <c r="E122" s="169">
        <v>109</v>
      </c>
      <c r="F122" s="41">
        <v>108.65</v>
      </c>
      <c r="G122" s="48">
        <f t="shared" si="2"/>
        <v>0.9967889908256882</v>
      </c>
    </row>
    <row r="123" spans="1:7" ht="14.25">
      <c r="A123" s="166"/>
      <c r="B123" s="167"/>
      <c r="C123" s="168">
        <v>4750</v>
      </c>
      <c r="D123" s="168" t="s">
        <v>50</v>
      </c>
      <c r="E123" s="169">
        <v>2861</v>
      </c>
      <c r="F123" s="41">
        <v>1594.02</v>
      </c>
      <c r="G123" s="48">
        <f t="shared" si="2"/>
        <v>0.5571548409646977</v>
      </c>
    </row>
    <row r="124" spans="1:7" ht="14.25">
      <c r="A124" s="166"/>
      <c r="B124" s="167"/>
      <c r="C124" s="168"/>
      <c r="D124" s="168" t="s">
        <v>51</v>
      </c>
      <c r="E124" s="169"/>
      <c r="F124" s="41"/>
      <c r="G124" s="48"/>
    </row>
    <row r="125" spans="1:7" s="40" customFormat="1" ht="15">
      <c r="A125" s="67">
        <v>754</v>
      </c>
      <c r="B125" s="67"/>
      <c r="C125" s="67"/>
      <c r="D125" s="79" t="s">
        <v>25</v>
      </c>
      <c r="E125" s="95">
        <f>SUM(E127)</f>
        <v>1000</v>
      </c>
      <c r="F125" s="95">
        <f>SUM(F127)</f>
        <v>750</v>
      </c>
      <c r="G125" s="72">
        <f t="shared" si="2"/>
        <v>0.75</v>
      </c>
    </row>
    <row r="126" spans="1:7" s="40" customFormat="1" ht="15">
      <c r="A126" s="69"/>
      <c r="B126" s="69"/>
      <c r="C126" s="69"/>
      <c r="D126" s="80" t="s">
        <v>26</v>
      </c>
      <c r="E126" s="69"/>
      <c r="F126" s="69"/>
      <c r="G126" s="69"/>
    </row>
    <row r="127" spans="1:7" s="65" customFormat="1" ht="15">
      <c r="A127" s="81"/>
      <c r="B127" s="81">
        <v>75414</v>
      </c>
      <c r="C127" s="81"/>
      <c r="D127" s="82" t="s">
        <v>27</v>
      </c>
      <c r="E127" s="94">
        <f>SUM(E128:E128)</f>
        <v>1000</v>
      </c>
      <c r="F127" s="94">
        <f>SUM(F128:F128)</f>
        <v>750</v>
      </c>
      <c r="G127" s="75">
        <f>F127/E127</f>
        <v>0.75</v>
      </c>
    </row>
    <row r="128" spans="1:7" ht="14.25">
      <c r="A128" s="54"/>
      <c r="B128" s="32"/>
      <c r="C128" s="58">
        <v>4210</v>
      </c>
      <c r="D128" s="35" t="s">
        <v>55</v>
      </c>
      <c r="E128" s="41">
        <v>1000</v>
      </c>
      <c r="F128" s="41">
        <v>750</v>
      </c>
      <c r="G128" s="34">
        <f>F128/E128</f>
        <v>0.75</v>
      </c>
    </row>
    <row r="129" spans="1:7" s="40" customFormat="1" ht="15">
      <c r="A129" s="68">
        <v>852</v>
      </c>
      <c r="B129" s="68"/>
      <c r="C129" s="68"/>
      <c r="D129" s="187" t="s">
        <v>28</v>
      </c>
      <c r="E129" s="141">
        <f>SUM(E130+E151+E158)</f>
        <v>5732900</v>
      </c>
      <c r="F129" s="141">
        <f>SUM(F130+F151+F158)</f>
        <v>2782921.8200000008</v>
      </c>
      <c r="G129" s="188">
        <f>F129/E129</f>
        <v>0.48543003017669956</v>
      </c>
    </row>
    <row r="130" spans="1:7" s="65" customFormat="1" ht="15">
      <c r="A130" s="73"/>
      <c r="B130" s="73">
        <v>85212</v>
      </c>
      <c r="C130" s="73"/>
      <c r="D130" s="77" t="s">
        <v>29</v>
      </c>
      <c r="E130" s="96">
        <f>SUM(E133:E150)</f>
        <v>5654000</v>
      </c>
      <c r="F130" s="96">
        <f>SUM(F133:F150)</f>
        <v>2771525.2600000007</v>
      </c>
      <c r="G130" s="75">
        <f>F130/E130</f>
        <v>0.49018840820657955</v>
      </c>
    </row>
    <row r="131" spans="1:7" s="65" customFormat="1" ht="15">
      <c r="A131" s="81"/>
      <c r="B131" s="81"/>
      <c r="C131" s="81"/>
      <c r="D131" s="82" t="s">
        <v>30</v>
      </c>
      <c r="E131" s="81"/>
      <c r="F131" s="81"/>
      <c r="G131" s="81"/>
    </row>
    <row r="132" spans="1:7" s="65" customFormat="1" ht="15">
      <c r="A132" s="74"/>
      <c r="B132" s="74"/>
      <c r="C132" s="74"/>
      <c r="D132" s="78" t="s">
        <v>31</v>
      </c>
      <c r="E132" s="74"/>
      <c r="F132" s="74"/>
      <c r="G132" s="74"/>
    </row>
    <row r="133" spans="1:7" s="129" customFormat="1" ht="14.25">
      <c r="A133" s="126"/>
      <c r="B133" s="126"/>
      <c r="C133" s="126">
        <v>3110</v>
      </c>
      <c r="D133" s="125" t="s">
        <v>58</v>
      </c>
      <c r="E133" s="127">
        <v>5391100</v>
      </c>
      <c r="F133" s="128">
        <v>2689815.6</v>
      </c>
      <c r="G133" s="48">
        <f aca="true" t="shared" si="3" ref="G133:G144">F133/E133</f>
        <v>0.49893632097345625</v>
      </c>
    </row>
    <row r="134" spans="1:7" s="129" customFormat="1" ht="14.25">
      <c r="A134" s="126"/>
      <c r="B134" s="126"/>
      <c r="C134" s="126">
        <v>4010</v>
      </c>
      <c r="D134" s="125" t="s">
        <v>53</v>
      </c>
      <c r="E134" s="128">
        <v>50170</v>
      </c>
      <c r="F134" s="128">
        <v>20384.06</v>
      </c>
      <c r="G134" s="48">
        <f t="shared" si="3"/>
        <v>0.40629978074546547</v>
      </c>
    </row>
    <row r="135" spans="1:7" s="129" customFormat="1" ht="14.25">
      <c r="A135" s="126"/>
      <c r="B135" s="126"/>
      <c r="C135" s="126">
        <v>4110</v>
      </c>
      <c r="D135" s="125" t="s">
        <v>45</v>
      </c>
      <c r="E135" s="128">
        <v>76875</v>
      </c>
      <c r="F135" s="128">
        <v>26339.24</v>
      </c>
      <c r="G135" s="48">
        <f t="shared" si="3"/>
        <v>0.34262426016260167</v>
      </c>
    </row>
    <row r="136" spans="1:7" s="129" customFormat="1" ht="14.25">
      <c r="A136" s="126"/>
      <c r="B136" s="126"/>
      <c r="C136" s="126">
        <v>4120</v>
      </c>
      <c r="D136" s="125" t="s">
        <v>46</v>
      </c>
      <c r="E136" s="128">
        <v>1300</v>
      </c>
      <c r="F136" s="128">
        <v>499.41</v>
      </c>
      <c r="G136" s="48">
        <f t="shared" si="3"/>
        <v>0.3841615384615385</v>
      </c>
    </row>
    <row r="137" spans="1:7" s="129" customFormat="1" ht="14.25">
      <c r="A137" s="126"/>
      <c r="B137" s="126"/>
      <c r="C137" s="126">
        <v>4210</v>
      </c>
      <c r="D137" s="125" t="s">
        <v>55</v>
      </c>
      <c r="E137" s="128">
        <v>35000</v>
      </c>
      <c r="F137" s="128">
        <v>970.45</v>
      </c>
      <c r="G137" s="48">
        <f t="shared" si="3"/>
        <v>0.02772714285714286</v>
      </c>
    </row>
    <row r="138" spans="1:7" s="129" customFormat="1" ht="14.25">
      <c r="A138" s="126"/>
      <c r="B138" s="126"/>
      <c r="C138" s="126">
        <v>4260</v>
      </c>
      <c r="D138" s="125" t="s">
        <v>59</v>
      </c>
      <c r="E138" s="128">
        <v>8500</v>
      </c>
      <c r="F138" s="128">
        <v>4219.73</v>
      </c>
      <c r="G138" s="48">
        <f t="shared" si="3"/>
        <v>0.4964388235294117</v>
      </c>
    </row>
    <row r="139" spans="1:7" s="129" customFormat="1" ht="14.25">
      <c r="A139" s="126"/>
      <c r="B139" s="126"/>
      <c r="C139" s="126">
        <v>4270</v>
      </c>
      <c r="D139" s="125" t="s">
        <v>84</v>
      </c>
      <c r="E139" s="128">
        <v>1000</v>
      </c>
      <c r="F139" s="128">
        <v>658.8</v>
      </c>
      <c r="G139" s="48">
        <f t="shared" si="3"/>
        <v>0.6587999999999999</v>
      </c>
    </row>
    <row r="140" spans="1:7" s="129" customFormat="1" ht="14.25">
      <c r="A140" s="126"/>
      <c r="B140" s="126"/>
      <c r="C140" s="126">
        <v>4300</v>
      </c>
      <c r="D140" s="125" t="s">
        <v>47</v>
      </c>
      <c r="E140" s="128">
        <v>72255</v>
      </c>
      <c r="F140" s="128">
        <v>24437.02</v>
      </c>
      <c r="G140" s="48">
        <f t="shared" si="3"/>
        <v>0.3382052453117431</v>
      </c>
    </row>
    <row r="141" spans="1:7" s="129" customFormat="1" ht="14.25">
      <c r="A141" s="131"/>
      <c r="B141" s="131"/>
      <c r="C141" s="131">
        <v>4350</v>
      </c>
      <c r="D141" s="139" t="s">
        <v>60</v>
      </c>
      <c r="E141" s="140">
        <v>800</v>
      </c>
      <c r="F141" s="140">
        <v>392.06</v>
      </c>
      <c r="G141" s="48">
        <f t="shared" si="3"/>
        <v>0.490075</v>
      </c>
    </row>
    <row r="142" spans="1:7" s="129" customFormat="1" ht="14.25">
      <c r="A142" s="134"/>
      <c r="B142" s="137"/>
      <c r="C142" s="101">
        <v>4370</v>
      </c>
      <c r="D142" s="101" t="s">
        <v>61</v>
      </c>
      <c r="E142" s="103">
        <v>3000</v>
      </c>
      <c r="F142" s="103">
        <v>1500.99</v>
      </c>
      <c r="G142" s="48">
        <f t="shared" si="3"/>
        <v>0.50033</v>
      </c>
    </row>
    <row r="143" spans="1:7" s="129" customFormat="1" ht="14.25">
      <c r="A143" s="135"/>
      <c r="B143" s="138"/>
      <c r="C143" s="102"/>
      <c r="D143" s="102" t="s">
        <v>62</v>
      </c>
      <c r="E143" s="104"/>
      <c r="F143" s="104"/>
      <c r="G143" s="50"/>
    </row>
    <row r="144" spans="1:7" s="129" customFormat="1" ht="14.25">
      <c r="A144" s="189"/>
      <c r="B144" s="190"/>
      <c r="C144" s="191">
        <v>4410</v>
      </c>
      <c r="D144" s="191" t="s">
        <v>73</v>
      </c>
      <c r="E144" s="105">
        <v>1000</v>
      </c>
      <c r="F144" s="105">
        <v>91.4</v>
      </c>
      <c r="G144" s="48">
        <f t="shared" si="3"/>
        <v>0.09140000000000001</v>
      </c>
    </row>
    <row r="145" spans="1:7" s="129" customFormat="1" ht="14.25">
      <c r="A145" s="132"/>
      <c r="B145" s="136"/>
      <c r="C145" s="46">
        <v>4700</v>
      </c>
      <c r="D145" s="46" t="s">
        <v>56</v>
      </c>
      <c r="E145" s="47">
        <v>3000</v>
      </c>
      <c r="F145" s="47">
        <v>600</v>
      </c>
      <c r="G145" s="48">
        <f>F145/E145</f>
        <v>0.2</v>
      </c>
    </row>
    <row r="146" spans="1:7" s="129" customFormat="1" ht="14.25">
      <c r="A146" s="133"/>
      <c r="B146" s="126"/>
      <c r="C146" s="7"/>
      <c r="D146" s="7" t="s">
        <v>57</v>
      </c>
      <c r="E146" s="8"/>
      <c r="F146" s="8"/>
      <c r="G146" s="50"/>
    </row>
    <row r="147" spans="1:7" s="129" customFormat="1" ht="14.25">
      <c r="A147" s="132"/>
      <c r="B147" s="136"/>
      <c r="C147" s="46">
        <v>4740</v>
      </c>
      <c r="D147" s="46" t="s">
        <v>48</v>
      </c>
      <c r="E147" s="47">
        <v>5000</v>
      </c>
      <c r="F147" s="47">
        <v>0</v>
      </c>
      <c r="G147" s="48">
        <f>F147/E147</f>
        <v>0</v>
      </c>
    </row>
    <row r="148" spans="1:7" s="129" customFormat="1" ht="14.25">
      <c r="A148" s="133"/>
      <c r="B148" s="126"/>
      <c r="C148" s="7"/>
      <c r="D148" s="7" t="s">
        <v>49</v>
      </c>
      <c r="E148" s="8"/>
      <c r="F148" s="8"/>
      <c r="G148" s="50"/>
    </row>
    <row r="149" spans="1:7" s="129" customFormat="1" ht="14.25">
      <c r="A149" s="130"/>
      <c r="B149" s="131"/>
      <c r="C149" s="2">
        <v>4750</v>
      </c>
      <c r="D149" s="2" t="s">
        <v>50</v>
      </c>
      <c r="E149" s="6">
        <v>5000</v>
      </c>
      <c r="F149" s="6">
        <v>1616.5</v>
      </c>
      <c r="G149" s="49">
        <f>F149/E149</f>
        <v>0.3233</v>
      </c>
    </row>
    <row r="150" spans="1:7" s="129" customFormat="1" ht="14.25">
      <c r="A150" s="130"/>
      <c r="B150" s="131"/>
      <c r="C150" s="2"/>
      <c r="D150" s="2" t="s">
        <v>51</v>
      </c>
      <c r="E150" s="6"/>
      <c r="F150" s="6"/>
      <c r="G150" s="49"/>
    </row>
    <row r="151" spans="1:7" s="65" customFormat="1" ht="15">
      <c r="A151" s="142"/>
      <c r="B151" s="142">
        <v>85213</v>
      </c>
      <c r="C151" s="142"/>
      <c r="D151" s="145" t="s">
        <v>32</v>
      </c>
      <c r="E151" s="148">
        <f>SUM(E157)</f>
        <v>8900</v>
      </c>
      <c r="F151" s="148">
        <f>SUM(F157)</f>
        <v>5656.56</v>
      </c>
      <c r="G151" s="75">
        <f>F151/E151</f>
        <v>0.6355685393258428</v>
      </c>
    </row>
    <row r="152" spans="1:7" s="65" customFormat="1" ht="15">
      <c r="A152" s="143"/>
      <c r="B152" s="143"/>
      <c r="C152" s="143"/>
      <c r="D152" s="146" t="s">
        <v>33</v>
      </c>
      <c r="E152" s="143"/>
      <c r="F152" s="143"/>
      <c r="G152" s="81"/>
    </row>
    <row r="153" spans="1:7" s="65" customFormat="1" ht="15">
      <c r="A153" s="143"/>
      <c r="B153" s="143"/>
      <c r="C153" s="143"/>
      <c r="D153" s="146" t="s">
        <v>34</v>
      </c>
      <c r="E153" s="143"/>
      <c r="F153" s="143"/>
      <c r="G153" s="81"/>
    </row>
    <row r="154" spans="1:7" s="65" customFormat="1" ht="15">
      <c r="A154" s="143"/>
      <c r="B154" s="143"/>
      <c r="C154" s="143"/>
      <c r="D154" s="146" t="s">
        <v>35</v>
      </c>
      <c r="E154" s="143"/>
      <c r="F154" s="143"/>
      <c r="G154" s="81"/>
    </row>
    <row r="155" spans="1:7" s="65" customFormat="1" ht="15">
      <c r="A155" s="143"/>
      <c r="B155" s="143"/>
      <c r="C155" s="143"/>
      <c r="D155" s="146" t="s">
        <v>68</v>
      </c>
      <c r="E155" s="143"/>
      <c r="F155" s="143"/>
      <c r="G155" s="81"/>
    </row>
    <row r="156" spans="1:7" s="65" customFormat="1" ht="15">
      <c r="A156" s="144"/>
      <c r="B156" s="144"/>
      <c r="C156" s="144"/>
      <c r="D156" s="147" t="s">
        <v>69</v>
      </c>
      <c r="E156" s="144"/>
      <c r="F156" s="144"/>
      <c r="G156" s="74"/>
    </row>
    <row r="157" spans="1:7" ht="14.25">
      <c r="A157" s="57"/>
      <c r="B157" s="1"/>
      <c r="C157" s="45">
        <v>4130</v>
      </c>
      <c r="D157" s="7" t="s">
        <v>32</v>
      </c>
      <c r="E157" s="8">
        <v>8900</v>
      </c>
      <c r="F157" s="8">
        <v>5656.56</v>
      </c>
      <c r="G157" s="49">
        <f>F157/E157</f>
        <v>0.6355685393258428</v>
      </c>
    </row>
    <row r="158" spans="1:7" s="65" customFormat="1" ht="15">
      <c r="A158" s="73"/>
      <c r="B158" s="73">
        <v>85228</v>
      </c>
      <c r="C158" s="73"/>
      <c r="D158" s="77" t="s">
        <v>36</v>
      </c>
      <c r="E158" s="96">
        <f>SUM(E160)</f>
        <v>70000</v>
      </c>
      <c r="F158" s="148">
        <f>SUM(F160)</f>
        <v>5740</v>
      </c>
      <c r="G158" s="75">
        <f>F158/E158</f>
        <v>0.082</v>
      </c>
    </row>
    <row r="159" spans="1:7" s="65" customFormat="1" ht="15">
      <c r="A159" s="74"/>
      <c r="B159" s="74"/>
      <c r="C159" s="74"/>
      <c r="D159" s="78" t="s">
        <v>37</v>
      </c>
      <c r="E159" s="74"/>
      <c r="F159" s="144"/>
      <c r="G159" s="74"/>
    </row>
    <row r="160" spans="1:7" ht="14.25">
      <c r="A160" s="54"/>
      <c r="B160" s="32"/>
      <c r="C160" s="58">
        <v>4300</v>
      </c>
      <c r="D160" s="35" t="s">
        <v>47</v>
      </c>
      <c r="E160" s="41">
        <v>70000</v>
      </c>
      <c r="F160" s="41">
        <v>5740</v>
      </c>
      <c r="G160" s="50">
        <f>F160/E160</f>
        <v>0.082</v>
      </c>
    </row>
    <row r="161" spans="1:7" s="85" customFormat="1" ht="15">
      <c r="A161" s="83"/>
      <c r="B161" s="84"/>
      <c r="C161" s="84"/>
      <c r="D161" s="84" t="s">
        <v>43</v>
      </c>
      <c r="E161" s="97">
        <f>SUM(E88+E95+E98+E101+E107+E125+E129)</f>
        <v>6337078.35</v>
      </c>
      <c r="F161" s="97">
        <f>SUM(F88+F95+F98+F101+F107+F125+F129)</f>
        <v>3269331.0300000007</v>
      </c>
      <c r="G161" s="39">
        <f>F161/E161</f>
        <v>0.5159050984433545</v>
      </c>
    </row>
  </sheetData>
  <sheetProtection/>
  <mergeCells count="9">
    <mergeCell ref="D2:G2"/>
    <mergeCell ref="D3:G3"/>
    <mergeCell ref="D1:G1"/>
    <mergeCell ref="D8:G8"/>
    <mergeCell ref="D9:G9"/>
    <mergeCell ref="D5:G5"/>
    <mergeCell ref="D4:G4"/>
    <mergeCell ref="D6:G6"/>
    <mergeCell ref="D7:G7"/>
  </mergeCells>
  <printOptions gridLines="1" horizontalCentered="1"/>
  <pageMargins left="0.2" right="0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Kur_Boz</cp:lastModifiedBy>
  <cp:lastPrinted>2010-08-03T08:54:54Z</cp:lastPrinted>
  <dcterms:created xsi:type="dcterms:W3CDTF">1997-02-26T13:46:56Z</dcterms:created>
  <dcterms:modified xsi:type="dcterms:W3CDTF">2010-08-11T10:57:57Z</dcterms:modified>
  <cp:category/>
  <cp:version/>
  <cp:contentType/>
  <cp:contentStatus/>
</cp:coreProperties>
</file>