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13"/>
  </bookViews>
  <sheets>
    <sheet name="Przedszkole Szklary" sheetId="1" r:id="rId1"/>
    <sheet name="Przedszkole nr 5" sheetId="2" r:id="rId2"/>
    <sheet name="Przedszkole nr 4" sheetId="3" r:id="rId3"/>
    <sheet name="Przedszkole nr 2" sheetId="4" r:id="rId4"/>
    <sheet name="Przedszkole nr 1" sheetId="5" r:id="rId5"/>
    <sheet name="Gimnazjum nr 2" sheetId="6" r:id="rId6"/>
    <sheet name="Gimnazjum nr 1" sheetId="7" r:id="rId7"/>
    <sheet name="SP Zwrócona" sheetId="8" r:id="rId8"/>
    <sheet name="ZPSZ Stolec" sheetId="9" r:id="rId9"/>
    <sheet name="SP Braszowice" sheetId="10" r:id="rId10"/>
    <sheet name="SP nr 3" sheetId="11" r:id="rId11"/>
    <sheet name="SP nr 2" sheetId="12" r:id="rId12"/>
    <sheet name="SP nr 1" sheetId="13" r:id="rId13"/>
    <sheet name="Załącznik nr 4 - informacja I p" sheetId="14" r:id="rId14"/>
  </sheets>
  <definedNames>
    <definedName name="_xlfn.BAHTTEXT" hidden="1">#NAME?</definedName>
    <definedName name="_xlnm.Print_Area" localSheetId="6">'Gimnazjum nr 1'!$1:$31</definedName>
    <definedName name="_xlnm.Print_Area" localSheetId="5">'Gimnazjum nr 2'!$1:$34</definedName>
    <definedName name="_xlnm.Print_Area" localSheetId="4">'Przedszkole nr 1'!$1:$28</definedName>
    <definedName name="_xlnm.Print_Area" localSheetId="3">'Przedszkole nr 2'!$1:$27</definedName>
    <definedName name="_xlnm.Print_Area" localSheetId="2">'Przedszkole nr 4'!$1:$28</definedName>
    <definedName name="_xlnm.Print_Area" localSheetId="1">'Przedszkole nr 5'!$1:$27</definedName>
    <definedName name="_xlnm.Print_Area" localSheetId="0">'Przedszkole Szklary'!$1:$27</definedName>
    <definedName name="_xlnm.Print_Area" localSheetId="9">'SP Braszowice'!$A$3:$N$43</definedName>
    <definedName name="_xlnm.Print_Area" localSheetId="12">'SP nr 1'!$1:$31</definedName>
    <definedName name="_xlnm.Print_Area" localSheetId="11">'SP nr 2'!$A$1:$Q$32</definedName>
    <definedName name="_xlnm.Print_Area" localSheetId="10">'SP nr 3'!$1:$31</definedName>
    <definedName name="_xlnm.Print_Area" localSheetId="7">'SP Zwrócona'!$1:$32</definedName>
    <definedName name="_xlnm.Print_Area" localSheetId="13">'Załącznik nr 4 - informacja I p'!$A$1:$E$331</definedName>
    <definedName name="_xlnm.Print_Area" localSheetId="8">'ZPSZ Stolec'!$A$1:$O$39</definedName>
  </definedNames>
  <calcPr fullCalcOnLoad="1"/>
</workbook>
</file>

<file path=xl/sharedStrings.xml><?xml version="1.0" encoding="utf-8"?>
<sst xmlns="http://schemas.openxmlformats.org/spreadsheetml/2006/main" count="884" uniqueCount="82">
  <si>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</si>
  <si>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</si>
  <si>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</si>
  <si>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</si>
  <si>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</si>
  <si>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</si>
  <si>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</si>
  <si>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</si>
  <si>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</si>
  <si>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</si>
  <si>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</si>
  <si>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</si>
  <si>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</si>
  <si>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</si>
  <si>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</si>
  <si>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</si>
  <si>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%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</si>
  <si>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</si>
  <si>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</si>
  <si>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</si>
  <si>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</si>
  <si>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</si>
  <si>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</si>
  <si>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>Szkoła Podstawowa w Zwróconej</t>
  </si>
  <si>
    <t>Gimnazjum Publiczne nr 1</t>
  </si>
  <si>
    <t>Gimnazjum Publiczne nr 2</t>
  </si>
  <si>
    <t xml:space="preserve">                                                                                                          budżetu Miasta i Gminy Ząbkowice Śląskie</t>
  </si>
  <si>
    <t xml:space="preserve">                  Realizacja wydatków w poszczególnych jednostkach </t>
  </si>
  <si>
    <t>zakup usług zdrowotnych</t>
  </si>
  <si>
    <t xml:space="preserve">                      oświatowo-wychowawczych za I półrocze 2007 roku</t>
  </si>
  <si>
    <t xml:space="preserve">Plan na 2007 </t>
  </si>
  <si>
    <t>do 30.06.2007 r.</t>
  </si>
  <si>
    <t>opłaty za usługi internetowe</t>
  </si>
  <si>
    <t>opłaty z tytułu zakupu usług telekomunikacyjnych</t>
  </si>
  <si>
    <t>telefonii stacjonarnej</t>
  </si>
  <si>
    <t>szkolenia pracowników</t>
  </si>
  <si>
    <t>zakup materiałów papierniczych do drukarek i ksera</t>
  </si>
  <si>
    <t>Zespół Przedszkolno-Szkolny w Stolcu</t>
  </si>
  <si>
    <t>Przedszkole Publiczne nr 1</t>
  </si>
  <si>
    <t xml:space="preserve">Rozdział </t>
  </si>
  <si>
    <t>plan</t>
  </si>
  <si>
    <t>wykonanie</t>
  </si>
  <si>
    <t>Rozdział</t>
  </si>
  <si>
    <t>Plan</t>
  </si>
  <si>
    <t>Razem</t>
  </si>
  <si>
    <t>wpłaty na PFRON</t>
  </si>
  <si>
    <t>wydatki na zakupy inwestycyjne</t>
  </si>
  <si>
    <t>zakup akcesoriów komputerowych</t>
  </si>
  <si>
    <t>SP Braszowice</t>
  </si>
  <si>
    <t>ZPSz Stolec</t>
  </si>
  <si>
    <t>SP Zwrócona</t>
  </si>
  <si>
    <t>Gimnazjum nr 1</t>
  </si>
  <si>
    <t>PROGRAM SMOK</t>
  </si>
  <si>
    <t>wynagrodzenia bezosobowe - program SMOK</t>
  </si>
  <si>
    <t>opłaty za rozm. Komórkowe - SMOK</t>
  </si>
  <si>
    <t>TELEFONIA STACJ. SMOK</t>
  </si>
  <si>
    <t>Realizacja wydatków za I-półrocze 2007 roku</t>
  </si>
  <si>
    <t>Realizacja wydatków za I-półrocze 2007 r.</t>
  </si>
  <si>
    <t>Wydatki za I półrocze 2007 roku</t>
  </si>
  <si>
    <t>Wydatki za I połrocze 2007 r.</t>
  </si>
  <si>
    <t>Wydatki za I półrocze 2007 r.</t>
  </si>
  <si>
    <t>Gimnazjum nr 2</t>
  </si>
  <si>
    <t>podróże służbowe zagraniczne</t>
  </si>
  <si>
    <t>Projekt Socrates</t>
  </si>
  <si>
    <t>Projekt Soicrates</t>
  </si>
  <si>
    <t>Przedszkole nr 1</t>
  </si>
  <si>
    <t>Przedszkole Szklary</t>
  </si>
  <si>
    <t>Przedszkole nr 2</t>
  </si>
  <si>
    <t>Przedszkole nr 4</t>
  </si>
  <si>
    <t>Przedszkole nr 5</t>
  </si>
  <si>
    <t>PROJEKT SMOK</t>
  </si>
  <si>
    <t>zakup akcesoriów komuterowych</t>
  </si>
  <si>
    <t>opłaty za rozmowy telefonii komórkowej</t>
  </si>
  <si>
    <t>opłaty za romowy telefonii stacjonarnej</t>
  </si>
  <si>
    <t>zakup akcesorów komputerowych</t>
  </si>
  <si>
    <t>Projekt Socrates Comenius</t>
  </si>
  <si>
    <t>Przedszkole Publiczne nr 2</t>
  </si>
  <si>
    <t>Przedszkole Publiczne nr 4</t>
  </si>
  <si>
    <t>Przedszkole Publiczne nr 5</t>
  </si>
  <si>
    <t>OGÓŁEM:</t>
  </si>
  <si>
    <t xml:space="preserve">                                                                                                           za  I półrocze 2007 roku</t>
  </si>
  <si>
    <t xml:space="preserve">                                                                                                            załącznik nr 4 do informacji z wykonania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</si>
</sst>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18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20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164" fontId="7" fillId="0" borderId="2" xfId="17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164" fontId="8" fillId="0" borderId="1" xfId="17" applyNumberFormat="1" applyFont="1" applyBorder="1" applyAlignment="1">
      <alignment/>
    </xf>
    <xf numFmtId="9" fontId="0" fillId="0" borderId="0" xfId="17" applyAlignment="1">
      <alignment/>
    </xf>
    <xf numFmtId="0" fontId="9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44" fontId="12" fillId="0" borderId="2" xfId="18" applyFont="1" applyBorder="1" applyAlignment="1">
      <alignment/>
    </xf>
    <xf numFmtId="0" fontId="9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4" fontId="13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164" fontId="13" fillId="0" borderId="2" xfId="17" applyNumberFormat="1" applyFont="1" applyBorder="1" applyAlignment="1">
      <alignment/>
    </xf>
    <xf numFmtId="164" fontId="13" fillId="0" borderId="2" xfId="17" applyNumberFormat="1" applyFont="1" applyBorder="1" applyAlignment="1">
      <alignment/>
    </xf>
    <xf numFmtId="0" fontId="9" fillId="0" borderId="1" xfId="0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164" fontId="13" fillId="0" borderId="1" xfId="17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164" fontId="14" fillId="0" borderId="2" xfId="17" applyNumberFormat="1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164" fontId="16" fillId="0" borderId="1" xfId="17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17" applyNumberFormat="1" applyFont="1" applyBorder="1" applyAlignment="1">
      <alignment/>
    </xf>
    <xf numFmtId="0" fontId="14" fillId="0" borderId="2" xfId="0" applyFont="1" applyFill="1" applyBorder="1" applyAlignment="1">
      <alignment/>
    </xf>
    <xf numFmtId="0" fontId="6" fillId="0" borderId="14" xfId="0" applyFont="1" applyBorder="1" applyAlignment="1">
      <alignment/>
    </xf>
    <xf numFmtId="0" fontId="14" fillId="0" borderId="15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164" fontId="6" fillId="0" borderId="17" xfId="17" applyNumberFormat="1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9" sqref="A9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7" s="31" customFormat="1" ht="16.5" thickBot="1">
      <c r="A4" s="80"/>
      <c r="B4" s="80"/>
      <c r="C4" s="80"/>
      <c r="D4" s="80"/>
      <c r="E4" s="80"/>
      <c r="F4" s="80"/>
      <c r="G4" s="80"/>
    </row>
    <row r="5" spans="1:7" s="31" customFormat="1" ht="15.75">
      <c r="A5" s="33" t="s">
        <v>0</v>
      </c>
      <c r="B5" s="33" t="s">
        <v>39</v>
      </c>
      <c r="C5" s="33">
        <v>80104</v>
      </c>
      <c r="D5" s="33" t="s">
        <v>39</v>
      </c>
      <c r="E5" s="33">
        <v>80195</v>
      </c>
      <c r="F5" s="34" t="s">
        <v>44</v>
      </c>
      <c r="G5" s="35" t="s">
        <v>44</v>
      </c>
    </row>
    <row r="6" spans="1:7" s="31" customFormat="1" ht="15.75">
      <c r="A6" s="37"/>
      <c r="B6" s="38"/>
      <c r="C6" s="38"/>
      <c r="D6" s="38"/>
      <c r="E6" s="38"/>
      <c r="F6" s="39" t="s">
        <v>40</v>
      </c>
      <c r="G6" s="40" t="s">
        <v>15</v>
      </c>
    </row>
    <row r="7" spans="1:7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3"/>
      <c r="G7" s="44"/>
    </row>
    <row r="8" spans="1:7" s="31" customFormat="1" ht="15.75">
      <c r="A8" s="46" t="s">
        <v>66</v>
      </c>
      <c r="B8" s="47">
        <f aca="true" t="shared" si="0" ref="B8:G8">SUM(B9:B27)</f>
        <v>452130</v>
      </c>
      <c r="C8" s="47">
        <f t="shared" si="0"/>
        <v>226102.25000000003</v>
      </c>
      <c r="D8" s="47">
        <f t="shared" si="0"/>
        <v>3771</v>
      </c>
      <c r="E8" s="47">
        <f t="shared" si="0"/>
        <v>3771</v>
      </c>
      <c r="F8" s="47">
        <f t="shared" si="0"/>
        <v>455901</v>
      </c>
      <c r="G8" s="47">
        <f t="shared" si="0"/>
        <v>229873.25000000003</v>
      </c>
    </row>
    <row r="9" spans="1:7" s="31" customFormat="1" ht="15.75">
      <c r="A9" s="50" t="s">
        <v>1</v>
      </c>
      <c r="B9" s="51">
        <v>290025</v>
      </c>
      <c r="C9" s="51">
        <v>136154.55</v>
      </c>
      <c r="D9" s="51"/>
      <c r="E9" s="51"/>
      <c r="F9" s="51">
        <f aca="true" t="shared" si="1" ref="F9:F27">SUM(B9+D9)</f>
        <v>290025</v>
      </c>
      <c r="G9" s="51">
        <f aca="true" t="shared" si="2" ref="G9:G27">SUM(C9+E9)</f>
        <v>136154.55</v>
      </c>
    </row>
    <row r="10" spans="1:7" s="31" customFormat="1" ht="15.75">
      <c r="A10" s="53" t="s">
        <v>2</v>
      </c>
      <c r="B10" s="51">
        <v>23100</v>
      </c>
      <c r="C10" s="51">
        <v>20608.19</v>
      </c>
      <c r="D10" s="51"/>
      <c r="E10" s="51"/>
      <c r="F10" s="51">
        <f t="shared" si="1"/>
        <v>23100</v>
      </c>
      <c r="G10" s="51">
        <f t="shared" si="2"/>
        <v>20608.19</v>
      </c>
    </row>
    <row r="11" spans="1:7" s="31" customFormat="1" ht="15.75">
      <c r="A11" s="53" t="s">
        <v>5</v>
      </c>
      <c r="B11" s="51">
        <v>54600</v>
      </c>
      <c r="C11" s="51">
        <v>26868</v>
      </c>
      <c r="D11" s="51"/>
      <c r="E11" s="51"/>
      <c r="F11" s="51">
        <f t="shared" si="1"/>
        <v>54600</v>
      </c>
      <c r="G11" s="51">
        <f t="shared" si="2"/>
        <v>26868</v>
      </c>
    </row>
    <row r="12" spans="1:7" s="31" customFormat="1" ht="15.75">
      <c r="A12" s="53" t="s">
        <v>17</v>
      </c>
      <c r="B12" s="51">
        <v>7800</v>
      </c>
      <c r="C12" s="51">
        <v>3822.72</v>
      </c>
      <c r="D12" s="51"/>
      <c r="E12" s="51"/>
      <c r="F12" s="51">
        <f t="shared" si="1"/>
        <v>7800</v>
      </c>
      <c r="G12" s="51">
        <f t="shared" si="2"/>
        <v>3822.72</v>
      </c>
    </row>
    <row r="13" spans="1:7" s="31" customFormat="1" ht="15.75">
      <c r="A13" s="53" t="s">
        <v>3</v>
      </c>
      <c r="B13" s="51">
        <v>16478</v>
      </c>
      <c r="C13" s="51">
        <v>12358.5</v>
      </c>
      <c r="D13" s="51">
        <v>3771</v>
      </c>
      <c r="E13" s="51">
        <v>3771</v>
      </c>
      <c r="F13" s="51">
        <f t="shared" si="1"/>
        <v>20249</v>
      </c>
      <c r="G13" s="51">
        <f t="shared" si="2"/>
        <v>16129.5</v>
      </c>
    </row>
    <row r="14" spans="1:7" s="31" customFormat="1" ht="15.75">
      <c r="A14" s="53" t="s">
        <v>7</v>
      </c>
      <c r="B14" s="51">
        <v>14417</v>
      </c>
      <c r="C14" s="51">
        <v>6864.7</v>
      </c>
      <c r="D14" s="51"/>
      <c r="E14" s="51"/>
      <c r="F14" s="51">
        <f t="shared" si="1"/>
        <v>14417</v>
      </c>
      <c r="G14" s="51">
        <f t="shared" si="2"/>
        <v>6864.7</v>
      </c>
    </row>
    <row r="15" spans="1:7" s="31" customFormat="1" ht="15.75">
      <c r="A15" s="53" t="s">
        <v>20</v>
      </c>
      <c r="B15" s="51">
        <v>1500</v>
      </c>
      <c r="C15" s="51">
        <v>20</v>
      </c>
      <c r="D15" s="51"/>
      <c r="E15" s="51"/>
      <c r="F15" s="51">
        <f t="shared" si="1"/>
        <v>1500</v>
      </c>
      <c r="G15" s="51">
        <f t="shared" si="2"/>
        <v>20</v>
      </c>
    </row>
    <row r="16" spans="1:7" s="31" customFormat="1" ht="15.75">
      <c r="A16" s="53" t="s">
        <v>6</v>
      </c>
      <c r="B16" s="51">
        <v>10000</v>
      </c>
      <c r="C16" s="51">
        <v>4660.3</v>
      </c>
      <c r="D16" s="51"/>
      <c r="E16" s="51"/>
      <c r="F16" s="51">
        <f t="shared" si="1"/>
        <v>10000</v>
      </c>
      <c r="G16" s="51">
        <f t="shared" si="2"/>
        <v>4660.3</v>
      </c>
    </row>
    <row r="17" spans="1:7" s="31" customFormat="1" ht="15.75">
      <c r="A17" s="53" t="s">
        <v>9</v>
      </c>
      <c r="B17" s="51">
        <v>2500</v>
      </c>
      <c r="C17" s="51">
        <v>0</v>
      </c>
      <c r="D17" s="51"/>
      <c r="E17" s="51"/>
      <c r="F17" s="51">
        <f t="shared" si="1"/>
        <v>2500</v>
      </c>
      <c r="G17" s="51">
        <f t="shared" si="2"/>
        <v>0</v>
      </c>
    </row>
    <row r="18" spans="1:7" s="31" customFormat="1" ht="15.75">
      <c r="A18" s="53" t="s">
        <v>28</v>
      </c>
      <c r="B18" s="51">
        <v>400</v>
      </c>
      <c r="C18" s="51">
        <v>80</v>
      </c>
      <c r="D18" s="51"/>
      <c r="E18" s="51"/>
      <c r="F18" s="51">
        <f t="shared" si="1"/>
        <v>400</v>
      </c>
      <c r="G18" s="51">
        <f t="shared" si="2"/>
        <v>80</v>
      </c>
    </row>
    <row r="19" spans="1:7" s="31" customFormat="1" ht="15.75">
      <c r="A19" s="53" t="s">
        <v>8</v>
      </c>
      <c r="B19" s="51">
        <v>8000</v>
      </c>
      <c r="C19" s="51">
        <v>4443.39</v>
      </c>
      <c r="D19" s="51"/>
      <c r="E19" s="51"/>
      <c r="F19" s="51">
        <f t="shared" si="1"/>
        <v>8000</v>
      </c>
      <c r="G19" s="51">
        <f t="shared" si="2"/>
        <v>4443.39</v>
      </c>
    </row>
    <row r="20" spans="1:7" s="31" customFormat="1" ht="15.75">
      <c r="A20" s="53" t="s">
        <v>32</v>
      </c>
      <c r="B20" s="51">
        <v>900</v>
      </c>
      <c r="C20" s="51">
        <v>461.23</v>
      </c>
      <c r="D20" s="51"/>
      <c r="E20" s="51"/>
      <c r="F20" s="51">
        <f t="shared" si="1"/>
        <v>900</v>
      </c>
      <c r="G20" s="51">
        <f t="shared" si="2"/>
        <v>461.23</v>
      </c>
    </row>
    <row r="21" spans="1:7" s="31" customFormat="1" ht="15.75">
      <c r="A21" s="53" t="s">
        <v>33</v>
      </c>
      <c r="B21" s="51">
        <v>2000</v>
      </c>
      <c r="C21" s="51">
        <v>1057.01</v>
      </c>
      <c r="D21" s="51"/>
      <c r="E21" s="51"/>
      <c r="F21" s="51">
        <f t="shared" si="1"/>
        <v>2000</v>
      </c>
      <c r="G21" s="51">
        <f t="shared" si="2"/>
        <v>1057.01</v>
      </c>
    </row>
    <row r="22" spans="1:7" s="31" customFormat="1" ht="15.75">
      <c r="A22" s="53" t="s">
        <v>34</v>
      </c>
      <c r="B22" s="51"/>
      <c r="C22" s="51"/>
      <c r="D22" s="51"/>
      <c r="E22" s="51"/>
      <c r="F22" s="51">
        <f t="shared" si="1"/>
        <v>0</v>
      </c>
      <c r="G22" s="51">
        <f t="shared" si="2"/>
        <v>0</v>
      </c>
    </row>
    <row r="23" spans="1:7" s="31" customFormat="1" ht="15.75">
      <c r="A23" s="53" t="s">
        <v>10</v>
      </c>
      <c r="B23" s="51">
        <v>410</v>
      </c>
      <c r="C23" s="51">
        <v>0</v>
      </c>
      <c r="D23" s="51"/>
      <c r="E23" s="51"/>
      <c r="F23" s="51">
        <f t="shared" si="1"/>
        <v>410</v>
      </c>
      <c r="G23" s="51">
        <f t="shared" si="2"/>
        <v>0</v>
      </c>
    </row>
    <row r="24" spans="1:7" s="31" customFormat="1" ht="15.75">
      <c r="A24" s="53" t="s">
        <v>35</v>
      </c>
      <c r="B24" s="51">
        <v>300</v>
      </c>
      <c r="C24" s="51">
        <v>0</v>
      </c>
      <c r="D24" s="51"/>
      <c r="E24" s="51"/>
      <c r="F24" s="51">
        <f t="shared" si="1"/>
        <v>300</v>
      </c>
      <c r="G24" s="51">
        <f t="shared" si="2"/>
        <v>0</v>
      </c>
    </row>
    <row r="25" spans="1:7" s="31" customFormat="1" ht="15.75">
      <c r="A25" s="53" t="s">
        <v>36</v>
      </c>
      <c r="B25" s="51">
        <v>500</v>
      </c>
      <c r="C25" s="51">
        <v>158.01</v>
      </c>
      <c r="D25" s="51"/>
      <c r="E25" s="51"/>
      <c r="F25" s="51">
        <f t="shared" si="1"/>
        <v>500</v>
      </c>
      <c r="G25" s="51">
        <f t="shared" si="2"/>
        <v>158.01</v>
      </c>
    </row>
    <row r="26" spans="1:7" s="31" customFormat="1" ht="15.75">
      <c r="A26" s="53" t="s">
        <v>47</v>
      </c>
      <c r="B26" s="51">
        <v>1100</v>
      </c>
      <c r="C26" s="51">
        <v>0</v>
      </c>
      <c r="D26" s="51"/>
      <c r="E26" s="51"/>
      <c r="F26" s="51">
        <f t="shared" si="1"/>
        <v>1100</v>
      </c>
      <c r="G26" s="51">
        <f t="shared" si="2"/>
        <v>0</v>
      </c>
    </row>
    <row r="27" spans="1:7" s="31" customFormat="1" ht="15.75">
      <c r="A27" s="57" t="s">
        <v>21</v>
      </c>
      <c r="B27" s="58">
        <v>18100</v>
      </c>
      <c r="C27" s="58">
        <v>8545.65</v>
      </c>
      <c r="D27" s="58"/>
      <c r="E27" s="58"/>
      <c r="F27" s="58">
        <f t="shared" si="1"/>
        <v>18100</v>
      </c>
      <c r="G27" s="58">
        <f t="shared" si="2"/>
        <v>8545.65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C29">
      <selection activeCell="K43" sqref="K43"/>
    </sheetView>
  </sheetViews>
  <sheetFormatPr defaultColWidth="9.00390625" defaultRowHeight="12.75"/>
  <cols>
    <col min="1" max="1" width="4.625" style="0" customWidth="1"/>
    <col min="2" max="2" width="43.75390625" style="0" customWidth="1"/>
    <col min="3" max="3" width="13.375" style="0" customWidth="1"/>
    <col min="4" max="4" width="12.875" style="0" customWidth="1"/>
    <col min="5" max="5" width="6.375" style="0" customWidth="1"/>
    <col min="6" max="6" width="9.375" style="0" customWidth="1"/>
    <col min="7" max="7" width="10.125" style="0" customWidth="1"/>
    <col min="8" max="8" width="10.375" style="0" customWidth="1"/>
    <col min="9" max="10" width="11.25390625" style="0" customWidth="1"/>
    <col min="11" max="11" width="11.00390625" style="0" customWidth="1"/>
    <col min="12" max="12" width="10.375" style="0" customWidth="1"/>
    <col min="13" max="13" width="13.125" style="0" customWidth="1"/>
    <col min="14" max="14" width="12.75390625" style="0" customWidth="1"/>
  </cols>
  <sheetData>
    <row r="1" s="31" customFormat="1" ht="15.75">
      <c r="C1" s="31" t="s">
        <v>59</v>
      </c>
    </row>
    <row r="2" s="31" customFormat="1" ht="15.75"/>
    <row r="3" spans="2:14" s="31" customFormat="1" ht="16.5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31" customFormat="1" ht="15.75">
      <c r="A4" s="32"/>
      <c r="B4" s="33" t="s">
        <v>0</v>
      </c>
      <c r="C4" s="33" t="s">
        <v>39</v>
      </c>
      <c r="D4" s="33">
        <v>80101</v>
      </c>
      <c r="E4" s="33" t="s">
        <v>39</v>
      </c>
      <c r="F4" s="33">
        <v>80146</v>
      </c>
      <c r="G4" s="33" t="s">
        <v>42</v>
      </c>
      <c r="H4" s="33">
        <v>80195</v>
      </c>
      <c r="I4" s="33" t="s">
        <v>39</v>
      </c>
      <c r="J4" s="33">
        <v>85401</v>
      </c>
      <c r="K4" s="33" t="s">
        <v>42</v>
      </c>
      <c r="L4" s="33">
        <v>85415</v>
      </c>
      <c r="M4" s="34" t="s">
        <v>44</v>
      </c>
      <c r="N4" s="35" t="s">
        <v>44</v>
      </c>
    </row>
    <row r="5" spans="1:14" s="31" customFormat="1" ht="15.75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9" t="s">
        <v>40</v>
      </c>
      <c r="N5" s="40" t="s">
        <v>15</v>
      </c>
    </row>
    <row r="6" spans="1:14" s="31" customFormat="1" ht="16.5" thickBot="1">
      <c r="A6" s="41"/>
      <c r="B6" s="42">
        <v>1</v>
      </c>
      <c r="C6" s="42" t="s">
        <v>40</v>
      </c>
      <c r="D6" s="42" t="s">
        <v>41</v>
      </c>
      <c r="E6" s="42" t="s">
        <v>40</v>
      </c>
      <c r="F6" s="42" t="s">
        <v>41</v>
      </c>
      <c r="G6" s="42" t="s">
        <v>43</v>
      </c>
      <c r="H6" s="42" t="s">
        <v>41</v>
      </c>
      <c r="I6" s="42" t="s">
        <v>43</v>
      </c>
      <c r="J6" s="42" t="s">
        <v>41</v>
      </c>
      <c r="K6" s="42" t="s">
        <v>40</v>
      </c>
      <c r="L6" s="42" t="s">
        <v>41</v>
      </c>
      <c r="M6" s="43"/>
      <c r="N6" s="44"/>
    </row>
    <row r="7" spans="1:14" s="31" customFormat="1" ht="15.75">
      <c r="A7" s="45"/>
      <c r="B7" s="46" t="s">
        <v>48</v>
      </c>
      <c r="C7" s="47">
        <f aca="true" t="shared" si="0" ref="C7:N7">SUM(C8:C43)</f>
        <v>661917</v>
      </c>
      <c r="D7" s="47">
        <f t="shared" si="0"/>
        <v>329361.31</v>
      </c>
      <c r="E7" s="47">
        <f t="shared" si="0"/>
        <v>0</v>
      </c>
      <c r="F7" s="47">
        <f t="shared" si="0"/>
        <v>0</v>
      </c>
      <c r="G7" s="47">
        <f t="shared" si="0"/>
        <v>5657</v>
      </c>
      <c r="H7" s="47">
        <f t="shared" si="0"/>
        <v>5657</v>
      </c>
      <c r="I7" s="47">
        <f t="shared" si="0"/>
        <v>20360</v>
      </c>
      <c r="J7" s="47">
        <f t="shared" si="0"/>
        <v>11191</v>
      </c>
      <c r="K7" s="47">
        <f t="shared" si="0"/>
        <v>2612</v>
      </c>
      <c r="L7" s="47">
        <f t="shared" si="0"/>
        <v>1718</v>
      </c>
      <c r="M7" s="47">
        <f t="shared" si="0"/>
        <v>690546</v>
      </c>
      <c r="N7" s="47">
        <f t="shared" si="0"/>
        <v>347927.31000000006</v>
      </c>
    </row>
    <row r="8" spans="1:14" s="31" customFormat="1" ht="15.75">
      <c r="A8" s="49"/>
      <c r="B8" s="50" t="s">
        <v>1</v>
      </c>
      <c r="C8" s="51">
        <v>376980</v>
      </c>
      <c r="D8" s="51">
        <v>176356.41</v>
      </c>
      <c r="E8" s="51"/>
      <c r="F8" s="51"/>
      <c r="G8" s="51"/>
      <c r="H8" s="51"/>
      <c r="I8" s="51">
        <v>13802</v>
      </c>
      <c r="J8" s="51">
        <v>6992.79</v>
      </c>
      <c r="K8" s="51"/>
      <c r="L8" s="51"/>
      <c r="M8" s="51">
        <f>SUM(C8+E8+G8+I8+K8)</f>
        <v>390782</v>
      </c>
      <c r="N8" s="51">
        <f>SUM(D8+F8+H8+J8+L8)</f>
        <v>183349.2</v>
      </c>
    </row>
    <row r="9" spans="1:14" s="31" customFormat="1" ht="15.75">
      <c r="A9" s="49"/>
      <c r="B9" s="53" t="s">
        <v>2</v>
      </c>
      <c r="C9" s="51">
        <v>29797</v>
      </c>
      <c r="D9" s="51">
        <v>27492.85</v>
      </c>
      <c r="E9" s="51"/>
      <c r="F9" s="51"/>
      <c r="G9" s="51"/>
      <c r="H9" s="51"/>
      <c r="I9" s="51">
        <v>1173</v>
      </c>
      <c r="J9" s="51">
        <v>1173</v>
      </c>
      <c r="K9" s="51"/>
      <c r="L9" s="51"/>
      <c r="M9" s="51">
        <f aca="true" t="shared" si="1" ref="M9:M43">SUM(C9+E9+G9+I9+K9)</f>
        <v>30970</v>
      </c>
      <c r="N9" s="51">
        <f aca="true" t="shared" si="2" ref="N9:N43">SUM(D9+F9+H9+J9+L9)</f>
        <v>28665.85</v>
      </c>
    </row>
    <row r="10" spans="1:14" s="31" customFormat="1" ht="15.75">
      <c r="A10" s="49"/>
      <c r="B10" s="53" t="s">
        <v>53</v>
      </c>
      <c r="C10" s="51">
        <v>16096</v>
      </c>
      <c r="D10" s="51">
        <v>6251</v>
      </c>
      <c r="E10" s="51"/>
      <c r="F10" s="51"/>
      <c r="G10" s="51"/>
      <c r="H10" s="51"/>
      <c r="I10" s="51"/>
      <c r="J10" s="51"/>
      <c r="K10" s="51"/>
      <c r="L10" s="51"/>
      <c r="M10" s="51">
        <f t="shared" si="1"/>
        <v>16096</v>
      </c>
      <c r="N10" s="51">
        <f t="shared" si="2"/>
        <v>6251</v>
      </c>
    </row>
    <row r="11" spans="1:14" s="31" customFormat="1" ht="15.75">
      <c r="A11" s="49"/>
      <c r="B11" s="53" t="s">
        <v>5</v>
      </c>
      <c r="C11" s="51">
        <v>74242</v>
      </c>
      <c r="D11" s="51">
        <v>37380.86</v>
      </c>
      <c r="E11" s="51"/>
      <c r="F11" s="51"/>
      <c r="G11" s="51"/>
      <c r="H11" s="51"/>
      <c r="I11" s="51">
        <v>2759</v>
      </c>
      <c r="J11" s="51">
        <v>1498.38</v>
      </c>
      <c r="K11" s="51"/>
      <c r="L11" s="51"/>
      <c r="M11" s="51">
        <f t="shared" si="1"/>
        <v>77001</v>
      </c>
      <c r="N11" s="51">
        <f t="shared" si="2"/>
        <v>38879.24</v>
      </c>
    </row>
    <row r="12" spans="1:14" s="31" customFormat="1" ht="15.75">
      <c r="A12" s="49"/>
      <c r="B12" s="53" t="s">
        <v>52</v>
      </c>
      <c r="C12" s="51">
        <v>2141</v>
      </c>
      <c r="D12" s="51">
        <v>907.68</v>
      </c>
      <c r="E12" s="51"/>
      <c r="F12" s="51"/>
      <c r="G12" s="51"/>
      <c r="H12" s="51"/>
      <c r="I12" s="51"/>
      <c r="J12" s="51"/>
      <c r="K12" s="51"/>
      <c r="L12" s="51"/>
      <c r="M12" s="51">
        <f t="shared" si="1"/>
        <v>2141</v>
      </c>
      <c r="N12" s="51">
        <f t="shared" si="2"/>
        <v>907.68</v>
      </c>
    </row>
    <row r="13" spans="1:14" s="31" customFormat="1" ht="15.75">
      <c r="A13" s="49"/>
      <c r="B13" s="53" t="s">
        <v>17</v>
      </c>
      <c r="C13" s="51">
        <v>10563</v>
      </c>
      <c r="D13" s="51">
        <v>5318.5</v>
      </c>
      <c r="E13" s="51"/>
      <c r="F13" s="51"/>
      <c r="G13" s="51"/>
      <c r="H13" s="51"/>
      <c r="I13" s="51">
        <v>393</v>
      </c>
      <c r="J13" s="51">
        <v>213.18</v>
      </c>
      <c r="K13" s="51"/>
      <c r="L13" s="51"/>
      <c r="M13" s="51">
        <f t="shared" si="1"/>
        <v>10956</v>
      </c>
      <c r="N13" s="51">
        <f t="shared" si="2"/>
        <v>5531.68</v>
      </c>
    </row>
    <row r="14" spans="1:14" s="31" customFormat="1" ht="15.75">
      <c r="A14" s="49"/>
      <c r="B14" s="53" t="s">
        <v>52</v>
      </c>
      <c r="C14" s="51">
        <v>305</v>
      </c>
      <c r="D14" s="51">
        <v>129.15</v>
      </c>
      <c r="E14" s="51"/>
      <c r="F14" s="51"/>
      <c r="G14" s="51"/>
      <c r="H14" s="51"/>
      <c r="I14" s="51"/>
      <c r="J14" s="51"/>
      <c r="K14" s="51"/>
      <c r="L14" s="51"/>
      <c r="M14" s="51">
        <f t="shared" si="1"/>
        <v>305</v>
      </c>
      <c r="N14" s="51">
        <f t="shared" si="2"/>
        <v>129.15</v>
      </c>
    </row>
    <row r="15" spans="1:14" s="31" customFormat="1" ht="15.75">
      <c r="A15" s="49"/>
      <c r="B15" s="53" t="s">
        <v>3</v>
      </c>
      <c r="C15" s="51">
        <v>26903</v>
      </c>
      <c r="D15" s="51">
        <v>20177</v>
      </c>
      <c r="E15" s="51"/>
      <c r="F15" s="51"/>
      <c r="G15" s="51">
        <v>5657</v>
      </c>
      <c r="H15" s="51">
        <v>5657</v>
      </c>
      <c r="I15" s="51">
        <v>1037</v>
      </c>
      <c r="J15" s="51">
        <v>778</v>
      </c>
      <c r="K15" s="51"/>
      <c r="L15" s="51"/>
      <c r="M15" s="51">
        <f t="shared" si="1"/>
        <v>33597</v>
      </c>
      <c r="N15" s="51">
        <f t="shared" si="2"/>
        <v>26612</v>
      </c>
    </row>
    <row r="16" spans="1:14" s="31" customFormat="1" ht="15.75">
      <c r="A16" s="49"/>
      <c r="B16" s="53" t="s">
        <v>45</v>
      </c>
      <c r="C16" s="51">
        <v>0</v>
      </c>
      <c r="D16" s="51">
        <v>0</v>
      </c>
      <c r="E16" s="51"/>
      <c r="F16" s="51"/>
      <c r="G16" s="51"/>
      <c r="H16" s="51"/>
      <c r="I16" s="51"/>
      <c r="J16" s="51"/>
      <c r="K16" s="51"/>
      <c r="L16" s="51"/>
      <c r="M16" s="51">
        <f t="shared" si="1"/>
        <v>0</v>
      </c>
      <c r="N16" s="51">
        <f t="shared" si="2"/>
        <v>0</v>
      </c>
    </row>
    <row r="17" spans="1:14" s="31" customFormat="1" ht="15.75">
      <c r="A17" s="49"/>
      <c r="B17" s="53" t="s">
        <v>18</v>
      </c>
      <c r="C17" s="51"/>
      <c r="D17" s="51"/>
      <c r="E17" s="51"/>
      <c r="F17" s="51"/>
      <c r="G17" s="51"/>
      <c r="H17" s="51"/>
      <c r="I17" s="51"/>
      <c r="J17" s="51"/>
      <c r="K17" s="51">
        <v>2612</v>
      </c>
      <c r="L17" s="51">
        <v>1718</v>
      </c>
      <c r="M17" s="51">
        <f t="shared" si="1"/>
        <v>2612</v>
      </c>
      <c r="N17" s="51">
        <f t="shared" si="2"/>
        <v>1718</v>
      </c>
    </row>
    <row r="18" spans="1:14" s="31" customFormat="1" ht="15.75">
      <c r="A18" s="49"/>
      <c r="B18" s="53" t="s">
        <v>7</v>
      </c>
      <c r="C18" s="51">
        <v>11000</v>
      </c>
      <c r="D18" s="51">
        <v>1979.06</v>
      </c>
      <c r="E18" s="51"/>
      <c r="F18" s="51"/>
      <c r="G18" s="51"/>
      <c r="H18" s="51"/>
      <c r="I18" s="51"/>
      <c r="J18" s="51"/>
      <c r="K18" s="51"/>
      <c r="L18" s="51"/>
      <c r="M18" s="51">
        <f t="shared" si="1"/>
        <v>11000</v>
      </c>
      <c r="N18" s="51">
        <f t="shared" si="2"/>
        <v>1979.06</v>
      </c>
    </row>
    <row r="19" spans="1:14" s="31" customFormat="1" ht="15.75">
      <c r="A19" s="49"/>
      <c r="B19" s="53" t="s">
        <v>52</v>
      </c>
      <c r="C19" s="51">
        <v>8281</v>
      </c>
      <c r="D19" s="51">
        <v>655.45</v>
      </c>
      <c r="E19" s="51"/>
      <c r="F19" s="51"/>
      <c r="G19" s="51"/>
      <c r="H19" s="51"/>
      <c r="I19" s="51"/>
      <c r="J19" s="51"/>
      <c r="K19" s="51"/>
      <c r="L19" s="51"/>
      <c r="M19" s="51">
        <f t="shared" si="1"/>
        <v>8281</v>
      </c>
      <c r="N19" s="51">
        <f t="shared" si="2"/>
        <v>655.45</v>
      </c>
    </row>
    <row r="20" spans="1:14" s="31" customFormat="1" ht="15.75">
      <c r="A20" s="49"/>
      <c r="B20" s="53" t="s">
        <v>20</v>
      </c>
      <c r="C20" s="51">
        <v>0</v>
      </c>
      <c r="D20" s="51">
        <v>0</v>
      </c>
      <c r="E20" s="51"/>
      <c r="F20" s="51"/>
      <c r="G20" s="51"/>
      <c r="H20" s="51"/>
      <c r="I20" s="51"/>
      <c r="J20" s="51"/>
      <c r="K20" s="51"/>
      <c r="L20" s="51"/>
      <c r="M20" s="51">
        <f t="shared" si="1"/>
        <v>0</v>
      </c>
      <c r="N20" s="51">
        <f t="shared" si="2"/>
        <v>0</v>
      </c>
    </row>
    <row r="21" spans="1:14" s="31" customFormat="1" ht="15.75">
      <c r="A21" s="49"/>
      <c r="B21" s="53" t="s">
        <v>52</v>
      </c>
      <c r="C21" s="51">
        <v>7623</v>
      </c>
      <c r="D21" s="51">
        <v>1074.15</v>
      </c>
      <c r="E21" s="51"/>
      <c r="F21" s="51"/>
      <c r="G21" s="51"/>
      <c r="H21" s="51"/>
      <c r="I21" s="51"/>
      <c r="J21" s="51"/>
      <c r="K21" s="51"/>
      <c r="L21" s="51"/>
      <c r="M21" s="51">
        <f t="shared" si="1"/>
        <v>7623</v>
      </c>
      <c r="N21" s="51">
        <f t="shared" si="2"/>
        <v>1074.15</v>
      </c>
    </row>
    <row r="22" spans="1:14" s="31" customFormat="1" ht="15.75">
      <c r="A22" s="49"/>
      <c r="B22" s="53" t="s">
        <v>6</v>
      </c>
      <c r="C22" s="51">
        <v>5000</v>
      </c>
      <c r="D22" s="51">
        <v>2538.31</v>
      </c>
      <c r="E22" s="51"/>
      <c r="F22" s="51"/>
      <c r="G22" s="51"/>
      <c r="H22" s="51"/>
      <c r="I22" s="51"/>
      <c r="J22" s="51"/>
      <c r="K22" s="51"/>
      <c r="L22" s="51"/>
      <c r="M22" s="51">
        <f t="shared" si="1"/>
        <v>5000</v>
      </c>
      <c r="N22" s="51">
        <f t="shared" si="2"/>
        <v>2538.31</v>
      </c>
    </row>
    <row r="23" spans="1:14" s="31" customFormat="1" ht="15.75">
      <c r="A23" s="49"/>
      <c r="B23" s="53" t="s">
        <v>52</v>
      </c>
      <c r="C23" s="51">
        <v>990</v>
      </c>
      <c r="D23" s="51">
        <v>0</v>
      </c>
      <c r="E23" s="51"/>
      <c r="F23" s="51"/>
      <c r="G23" s="51"/>
      <c r="H23" s="51"/>
      <c r="I23" s="51"/>
      <c r="J23" s="51"/>
      <c r="K23" s="51"/>
      <c r="L23" s="51"/>
      <c r="M23" s="51">
        <f t="shared" si="1"/>
        <v>990</v>
      </c>
      <c r="N23" s="51">
        <f t="shared" si="2"/>
        <v>0</v>
      </c>
    </row>
    <row r="24" spans="1:14" s="31" customFormat="1" ht="15.75">
      <c r="A24" s="49"/>
      <c r="B24" s="53" t="s">
        <v>9</v>
      </c>
      <c r="C24" s="51">
        <v>1000</v>
      </c>
      <c r="D24" s="51">
        <v>0</v>
      </c>
      <c r="E24" s="51"/>
      <c r="F24" s="51"/>
      <c r="G24" s="51"/>
      <c r="H24" s="51"/>
      <c r="I24" s="51"/>
      <c r="J24" s="51"/>
      <c r="K24" s="51"/>
      <c r="L24" s="51"/>
      <c r="M24" s="51">
        <f t="shared" si="1"/>
        <v>1000</v>
      </c>
      <c r="N24" s="51">
        <f t="shared" si="2"/>
        <v>0</v>
      </c>
    </row>
    <row r="25" spans="1:14" s="31" customFormat="1" ht="15.75">
      <c r="A25" s="49"/>
      <c r="B25" s="53" t="s">
        <v>28</v>
      </c>
      <c r="C25" s="51">
        <v>400</v>
      </c>
      <c r="D25" s="51">
        <v>0</v>
      </c>
      <c r="E25" s="51"/>
      <c r="F25" s="51"/>
      <c r="G25" s="51"/>
      <c r="H25" s="51"/>
      <c r="I25" s="51"/>
      <c r="J25" s="51"/>
      <c r="K25" s="51"/>
      <c r="L25" s="51"/>
      <c r="M25" s="51">
        <f t="shared" si="1"/>
        <v>400</v>
      </c>
      <c r="N25" s="51">
        <f t="shared" si="2"/>
        <v>0</v>
      </c>
    </row>
    <row r="26" spans="1:14" s="31" customFormat="1" ht="15.75">
      <c r="A26" s="49"/>
      <c r="B26" s="53" t="s">
        <v>8</v>
      </c>
      <c r="C26" s="51">
        <v>10887</v>
      </c>
      <c r="D26" s="51">
        <v>5099.27</v>
      </c>
      <c r="E26" s="51">
        <v>0</v>
      </c>
      <c r="F26" s="51">
        <v>0</v>
      </c>
      <c r="G26" s="51"/>
      <c r="H26" s="51"/>
      <c r="I26" s="51"/>
      <c r="J26" s="51"/>
      <c r="K26" s="51"/>
      <c r="L26" s="51"/>
      <c r="M26" s="51">
        <f t="shared" si="1"/>
        <v>10887</v>
      </c>
      <c r="N26" s="51">
        <f t="shared" si="2"/>
        <v>5099.27</v>
      </c>
    </row>
    <row r="27" spans="1:14" s="31" customFormat="1" ht="15.75">
      <c r="A27" s="49"/>
      <c r="B27" s="53" t="s">
        <v>52</v>
      </c>
      <c r="C27" s="51">
        <v>35136</v>
      </c>
      <c r="D27" s="51">
        <v>24262.64</v>
      </c>
      <c r="E27" s="51"/>
      <c r="F27" s="51"/>
      <c r="G27" s="51"/>
      <c r="H27" s="51"/>
      <c r="I27" s="51"/>
      <c r="J27" s="51"/>
      <c r="K27" s="51"/>
      <c r="L27" s="51"/>
      <c r="M27" s="51">
        <f t="shared" si="1"/>
        <v>35136</v>
      </c>
      <c r="N27" s="51">
        <f t="shared" si="2"/>
        <v>24262.64</v>
      </c>
    </row>
    <row r="28" spans="1:14" s="31" customFormat="1" ht="15.75">
      <c r="A28" s="49"/>
      <c r="B28" s="53" t="s">
        <v>32</v>
      </c>
      <c r="C28" s="51">
        <v>0</v>
      </c>
      <c r="D28" s="51">
        <v>0</v>
      </c>
      <c r="E28" s="51"/>
      <c r="F28" s="51"/>
      <c r="G28" s="51"/>
      <c r="H28" s="51"/>
      <c r="I28" s="51"/>
      <c r="J28" s="51"/>
      <c r="K28" s="51"/>
      <c r="L28" s="51"/>
      <c r="M28" s="51">
        <f t="shared" si="1"/>
        <v>0</v>
      </c>
      <c r="N28" s="51">
        <f t="shared" si="2"/>
        <v>0</v>
      </c>
    </row>
    <row r="29" spans="1:14" s="31" customFormat="1" ht="15.75">
      <c r="A29" s="49"/>
      <c r="B29" s="53" t="s">
        <v>54</v>
      </c>
      <c r="C29" s="51">
        <v>800</v>
      </c>
      <c r="D29" s="51">
        <v>0</v>
      </c>
      <c r="E29" s="51"/>
      <c r="F29" s="51"/>
      <c r="G29" s="51"/>
      <c r="H29" s="51"/>
      <c r="I29" s="51"/>
      <c r="J29" s="51"/>
      <c r="K29" s="51"/>
      <c r="L29" s="51"/>
      <c r="M29" s="51">
        <f t="shared" si="1"/>
        <v>800</v>
      </c>
      <c r="N29" s="51">
        <f t="shared" si="2"/>
        <v>0</v>
      </c>
    </row>
    <row r="30" spans="1:14" s="31" customFormat="1" ht="15.75">
      <c r="A30" s="49"/>
      <c r="B30" s="53" t="s">
        <v>33</v>
      </c>
      <c r="C30" s="51">
        <v>3500</v>
      </c>
      <c r="D30" s="51">
        <v>2084.23</v>
      </c>
      <c r="E30" s="51"/>
      <c r="F30" s="51"/>
      <c r="G30" s="51"/>
      <c r="H30" s="51"/>
      <c r="I30" s="51"/>
      <c r="J30" s="51"/>
      <c r="K30" s="51"/>
      <c r="L30" s="51"/>
      <c r="M30" s="51">
        <f t="shared" si="1"/>
        <v>3500</v>
      </c>
      <c r="N30" s="51">
        <f t="shared" si="2"/>
        <v>2084.23</v>
      </c>
    </row>
    <row r="31" spans="1:14" s="31" customFormat="1" ht="15.75">
      <c r="A31" s="49"/>
      <c r="B31" s="53" t="s">
        <v>34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>
        <f t="shared" si="1"/>
        <v>0</v>
      </c>
      <c r="N31" s="51">
        <f t="shared" si="2"/>
        <v>0</v>
      </c>
    </row>
    <row r="32" spans="1:14" s="31" customFormat="1" ht="15.75">
      <c r="A32" s="49"/>
      <c r="B32" s="53" t="s">
        <v>55</v>
      </c>
      <c r="C32" s="51">
        <v>600</v>
      </c>
      <c r="D32" s="51">
        <v>0</v>
      </c>
      <c r="E32" s="51"/>
      <c r="F32" s="51"/>
      <c r="G32" s="51"/>
      <c r="H32" s="51"/>
      <c r="I32" s="51"/>
      <c r="J32" s="51"/>
      <c r="K32" s="51"/>
      <c r="L32" s="51"/>
      <c r="M32" s="51">
        <f t="shared" si="1"/>
        <v>600</v>
      </c>
      <c r="N32" s="51">
        <f t="shared" si="2"/>
        <v>0</v>
      </c>
    </row>
    <row r="33" spans="1:14" s="31" customFormat="1" ht="15.75">
      <c r="A33" s="49"/>
      <c r="B33" s="53" t="s">
        <v>19</v>
      </c>
      <c r="C33" s="51">
        <v>2800</v>
      </c>
      <c r="D33" s="51">
        <v>1871.08</v>
      </c>
      <c r="E33" s="51"/>
      <c r="F33" s="51"/>
      <c r="G33" s="51"/>
      <c r="H33" s="51"/>
      <c r="I33" s="51"/>
      <c r="J33" s="51"/>
      <c r="K33" s="51"/>
      <c r="L33" s="51"/>
      <c r="M33" s="51">
        <f t="shared" si="1"/>
        <v>2800</v>
      </c>
      <c r="N33" s="51">
        <f t="shared" si="2"/>
        <v>1871.08</v>
      </c>
    </row>
    <row r="34" spans="1:14" s="31" customFormat="1" ht="15.75">
      <c r="A34" s="49"/>
      <c r="B34" s="53" t="s">
        <v>52</v>
      </c>
      <c r="C34" s="51">
        <v>2220</v>
      </c>
      <c r="D34" s="51">
        <v>0</v>
      </c>
      <c r="E34" s="51"/>
      <c r="F34" s="51"/>
      <c r="G34" s="51"/>
      <c r="H34" s="51"/>
      <c r="I34" s="51"/>
      <c r="J34" s="51"/>
      <c r="K34" s="51"/>
      <c r="L34" s="51"/>
      <c r="M34" s="51">
        <f t="shared" si="1"/>
        <v>2220</v>
      </c>
      <c r="N34" s="51">
        <f t="shared" si="2"/>
        <v>0</v>
      </c>
    </row>
    <row r="35" spans="1:14" s="31" customFormat="1" ht="15.75">
      <c r="A35" s="49"/>
      <c r="B35" s="53" t="s">
        <v>10</v>
      </c>
      <c r="C35" s="51">
        <v>500</v>
      </c>
      <c r="D35" s="51">
        <v>0</v>
      </c>
      <c r="E35" s="51"/>
      <c r="F35" s="51"/>
      <c r="G35" s="51"/>
      <c r="H35" s="51"/>
      <c r="I35" s="51"/>
      <c r="J35" s="51"/>
      <c r="K35" s="51"/>
      <c r="L35" s="51"/>
      <c r="M35" s="51">
        <f t="shared" si="1"/>
        <v>500</v>
      </c>
      <c r="N35" s="51">
        <f t="shared" si="2"/>
        <v>0</v>
      </c>
    </row>
    <row r="36" spans="1:14" s="31" customFormat="1" ht="15.75">
      <c r="A36" s="49"/>
      <c r="B36" s="53" t="s">
        <v>52</v>
      </c>
      <c r="C36" s="51">
        <v>1740</v>
      </c>
      <c r="D36" s="51">
        <v>660</v>
      </c>
      <c r="E36" s="51"/>
      <c r="F36" s="51"/>
      <c r="G36" s="51"/>
      <c r="H36" s="51"/>
      <c r="I36" s="51"/>
      <c r="J36" s="51"/>
      <c r="K36" s="51"/>
      <c r="L36" s="51"/>
      <c r="M36" s="51">
        <f t="shared" si="1"/>
        <v>1740</v>
      </c>
      <c r="N36" s="51">
        <f t="shared" si="2"/>
        <v>660</v>
      </c>
    </row>
    <row r="37" spans="1:14" s="31" customFormat="1" ht="15.75">
      <c r="A37" s="49"/>
      <c r="B37" s="53" t="s">
        <v>35</v>
      </c>
      <c r="C37" s="51">
        <v>0</v>
      </c>
      <c r="D37" s="51">
        <v>0</v>
      </c>
      <c r="E37" s="51"/>
      <c r="F37" s="51"/>
      <c r="G37" s="51"/>
      <c r="H37" s="51"/>
      <c r="I37" s="51"/>
      <c r="J37" s="51"/>
      <c r="K37" s="51"/>
      <c r="L37" s="51"/>
      <c r="M37" s="51">
        <f t="shared" si="1"/>
        <v>0</v>
      </c>
      <c r="N37" s="51">
        <f t="shared" si="2"/>
        <v>0</v>
      </c>
    </row>
    <row r="38" spans="1:14" s="31" customFormat="1" ht="15.75">
      <c r="A38" s="49"/>
      <c r="B38" s="53" t="s">
        <v>36</v>
      </c>
      <c r="C38" s="51">
        <v>1500</v>
      </c>
      <c r="D38" s="51">
        <v>145.8</v>
      </c>
      <c r="E38" s="51"/>
      <c r="F38" s="51"/>
      <c r="G38" s="51"/>
      <c r="H38" s="51"/>
      <c r="I38" s="51"/>
      <c r="J38" s="51"/>
      <c r="K38" s="51"/>
      <c r="L38" s="51"/>
      <c r="M38" s="51">
        <f t="shared" si="1"/>
        <v>1500</v>
      </c>
      <c r="N38" s="51">
        <f t="shared" si="2"/>
        <v>145.8</v>
      </c>
    </row>
    <row r="39" spans="1:14" s="31" customFormat="1" ht="15.75">
      <c r="A39" s="49"/>
      <c r="B39" s="53" t="s">
        <v>52</v>
      </c>
      <c r="C39" s="51">
        <v>400</v>
      </c>
      <c r="D39" s="51">
        <v>97.74</v>
      </c>
      <c r="E39" s="51"/>
      <c r="F39" s="51"/>
      <c r="G39" s="51"/>
      <c r="H39" s="51"/>
      <c r="I39" s="51"/>
      <c r="J39" s="51"/>
      <c r="K39" s="51"/>
      <c r="L39" s="51"/>
      <c r="M39" s="51">
        <f t="shared" si="1"/>
        <v>400</v>
      </c>
      <c r="N39" s="51">
        <f t="shared" si="2"/>
        <v>97.74</v>
      </c>
    </row>
    <row r="40" spans="1:14" s="31" customFormat="1" ht="15.75">
      <c r="A40" s="49"/>
      <c r="B40" s="53" t="s">
        <v>47</v>
      </c>
      <c r="C40" s="51">
        <v>1500</v>
      </c>
      <c r="D40" s="51">
        <v>66</v>
      </c>
      <c r="E40" s="51"/>
      <c r="F40" s="51"/>
      <c r="G40" s="51"/>
      <c r="H40" s="51"/>
      <c r="I40" s="51"/>
      <c r="J40" s="51"/>
      <c r="K40" s="51"/>
      <c r="L40" s="51"/>
      <c r="M40" s="51">
        <f t="shared" si="1"/>
        <v>1500</v>
      </c>
      <c r="N40" s="51">
        <f t="shared" si="2"/>
        <v>66</v>
      </c>
    </row>
    <row r="41" spans="1:14" s="31" customFormat="1" ht="15.75">
      <c r="A41" s="49"/>
      <c r="B41" s="53" t="s">
        <v>52</v>
      </c>
      <c r="C41" s="51">
        <v>780</v>
      </c>
      <c r="D41" s="51">
        <v>44</v>
      </c>
      <c r="E41" s="51"/>
      <c r="F41" s="51"/>
      <c r="G41" s="51"/>
      <c r="H41" s="51"/>
      <c r="I41" s="51"/>
      <c r="J41" s="51"/>
      <c r="K41" s="51"/>
      <c r="L41" s="51"/>
      <c r="M41" s="51">
        <f t="shared" si="1"/>
        <v>780</v>
      </c>
      <c r="N41" s="51">
        <f t="shared" si="2"/>
        <v>44</v>
      </c>
    </row>
    <row r="42" spans="1:14" s="31" customFormat="1" ht="15.75">
      <c r="A42" s="49"/>
      <c r="B42" s="53" t="s">
        <v>46</v>
      </c>
      <c r="C42" s="51">
        <v>0</v>
      </c>
      <c r="D42" s="51">
        <v>0</v>
      </c>
      <c r="E42" s="51"/>
      <c r="F42" s="51"/>
      <c r="G42" s="51"/>
      <c r="H42" s="51"/>
      <c r="I42" s="51"/>
      <c r="J42" s="51"/>
      <c r="K42" s="51"/>
      <c r="L42" s="51"/>
      <c r="M42" s="51">
        <f t="shared" si="1"/>
        <v>0</v>
      </c>
      <c r="N42" s="51">
        <f t="shared" si="2"/>
        <v>0</v>
      </c>
    </row>
    <row r="43" spans="1:14" s="31" customFormat="1" ht="15.75">
      <c r="A43" s="56"/>
      <c r="B43" s="57" t="s">
        <v>21</v>
      </c>
      <c r="C43" s="58">
        <v>28233</v>
      </c>
      <c r="D43" s="58">
        <v>14770.13</v>
      </c>
      <c r="E43" s="58"/>
      <c r="F43" s="58"/>
      <c r="G43" s="58"/>
      <c r="H43" s="58"/>
      <c r="I43" s="58">
        <v>1196</v>
      </c>
      <c r="J43" s="58">
        <v>535.65</v>
      </c>
      <c r="K43" s="58"/>
      <c r="L43" s="58"/>
      <c r="M43" s="51">
        <f t="shared" si="1"/>
        <v>29429</v>
      </c>
      <c r="N43" s="51">
        <f t="shared" si="2"/>
        <v>15305.779999999999</v>
      </c>
    </row>
  </sheetData>
  <mergeCells count="1">
    <mergeCell ref="B3:N3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D1">
      <selection activeCell="M10" sqref="M10"/>
    </sheetView>
  </sheetViews>
  <sheetFormatPr defaultColWidth="9.00390625" defaultRowHeight="12.75"/>
  <cols>
    <col min="1" max="1" width="41.25390625" style="0" customWidth="1"/>
    <col min="2" max="2" width="13.00390625" style="0" customWidth="1"/>
    <col min="3" max="3" width="12.875" style="0" customWidth="1"/>
    <col min="4" max="4" width="9.25390625" style="0" customWidth="1"/>
    <col min="5" max="5" width="9.375" style="0" customWidth="1"/>
    <col min="6" max="6" width="10.25390625" style="0" customWidth="1"/>
    <col min="7" max="7" width="10.375" style="0" customWidth="1"/>
    <col min="8" max="8" width="11.625" style="0" customWidth="1"/>
    <col min="9" max="9" width="11.375" style="0" customWidth="1"/>
    <col min="10" max="10" width="10.125" style="0" customWidth="1"/>
    <col min="11" max="11" width="10.00390625" style="0" customWidth="1"/>
    <col min="12" max="12" width="13.625" style="0" customWidth="1"/>
    <col min="13" max="13" width="13.75390625" style="0" customWidth="1"/>
  </cols>
  <sheetData>
    <row r="1" s="31" customFormat="1" ht="11.25" customHeight="1"/>
    <row r="2" s="31" customFormat="1" ht="15.75">
      <c r="B2" s="31" t="s">
        <v>58</v>
      </c>
    </row>
    <row r="3" s="31" customFormat="1" ht="15.75"/>
    <row r="4" spans="1:13" s="31" customFormat="1" ht="16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1" customFormat="1" ht="15.75">
      <c r="A5" s="33" t="s">
        <v>0</v>
      </c>
      <c r="B5" s="33" t="s">
        <v>39</v>
      </c>
      <c r="C5" s="33">
        <v>80101</v>
      </c>
      <c r="D5" s="33" t="s">
        <v>39</v>
      </c>
      <c r="E5" s="33">
        <v>80146</v>
      </c>
      <c r="F5" s="33" t="s">
        <v>42</v>
      </c>
      <c r="G5" s="33">
        <v>80195</v>
      </c>
      <c r="H5" s="33" t="s">
        <v>39</v>
      </c>
      <c r="I5" s="33">
        <v>85401</v>
      </c>
      <c r="J5" s="33" t="s">
        <v>42</v>
      </c>
      <c r="K5" s="33">
        <v>85415</v>
      </c>
      <c r="L5" s="34" t="s">
        <v>44</v>
      </c>
      <c r="M5" s="35" t="s">
        <v>44</v>
      </c>
    </row>
    <row r="6" spans="1:13" s="3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 t="s">
        <v>40</v>
      </c>
      <c r="M6" s="40" t="s">
        <v>15</v>
      </c>
    </row>
    <row r="7" spans="1:13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2" t="s">
        <v>43</v>
      </c>
      <c r="G7" s="42" t="s">
        <v>41</v>
      </c>
      <c r="H7" s="42" t="s">
        <v>43</v>
      </c>
      <c r="I7" s="42" t="s">
        <v>41</v>
      </c>
      <c r="J7" s="42" t="s">
        <v>40</v>
      </c>
      <c r="K7" s="42" t="s">
        <v>41</v>
      </c>
      <c r="L7" s="43"/>
      <c r="M7" s="44"/>
    </row>
    <row r="8" spans="1:13" s="31" customFormat="1" ht="15.75">
      <c r="A8" s="46" t="s">
        <v>11</v>
      </c>
      <c r="B8" s="47">
        <f aca="true" t="shared" si="0" ref="B8:M8">SUM(B9:B31)</f>
        <v>2721597</v>
      </c>
      <c r="C8" s="47">
        <f t="shared" si="0"/>
        <v>1415837.18</v>
      </c>
      <c r="D8" s="47">
        <f t="shared" si="0"/>
        <v>3273</v>
      </c>
      <c r="E8" s="47">
        <f t="shared" si="0"/>
        <v>3273</v>
      </c>
      <c r="F8" s="47">
        <f t="shared" si="0"/>
        <v>30797</v>
      </c>
      <c r="G8" s="47">
        <f t="shared" si="0"/>
        <v>30797</v>
      </c>
      <c r="H8" s="47">
        <f t="shared" si="0"/>
        <v>236146</v>
      </c>
      <c r="I8" s="47">
        <f t="shared" si="0"/>
        <v>120564.13</v>
      </c>
      <c r="J8" s="47">
        <f t="shared" si="0"/>
        <v>15809</v>
      </c>
      <c r="K8" s="47">
        <f t="shared" si="0"/>
        <v>12875.19</v>
      </c>
      <c r="L8" s="47">
        <f t="shared" si="0"/>
        <v>3007622</v>
      </c>
      <c r="M8" s="47">
        <f t="shared" si="0"/>
        <v>1583346.4999999998</v>
      </c>
    </row>
    <row r="9" spans="1:13" s="31" customFormat="1" ht="15.75">
      <c r="A9" s="50" t="s">
        <v>1</v>
      </c>
      <c r="B9" s="51">
        <v>1905257</v>
      </c>
      <c r="C9" s="51">
        <v>914606.6</v>
      </c>
      <c r="D9" s="51"/>
      <c r="E9" s="51"/>
      <c r="F9" s="51"/>
      <c r="G9" s="51"/>
      <c r="H9" s="51">
        <v>173153</v>
      </c>
      <c r="I9" s="51">
        <v>80152.28</v>
      </c>
      <c r="J9" s="51"/>
      <c r="K9" s="51"/>
      <c r="L9" s="51">
        <f>SUM(B9+D9+F9+H9+J9)</f>
        <v>2078410</v>
      </c>
      <c r="M9" s="51">
        <f>SUM(C9+E9+G9+I9+K9)</f>
        <v>994758.88</v>
      </c>
    </row>
    <row r="10" spans="1:13" s="31" customFormat="1" ht="15.75">
      <c r="A10" s="53" t="s">
        <v>2</v>
      </c>
      <c r="B10" s="51">
        <v>143599</v>
      </c>
      <c r="C10" s="51">
        <v>143047.94</v>
      </c>
      <c r="D10" s="51"/>
      <c r="E10" s="51"/>
      <c r="F10" s="51"/>
      <c r="G10" s="51"/>
      <c r="H10" s="51">
        <v>13892</v>
      </c>
      <c r="I10" s="51">
        <v>13049.67</v>
      </c>
      <c r="J10" s="51"/>
      <c r="K10" s="51"/>
      <c r="L10" s="51">
        <f aca="true" t="shared" si="1" ref="L10:M13">SUM(B10+D10+F10+H10+J10)</f>
        <v>157491</v>
      </c>
      <c r="M10" s="51">
        <f t="shared" si="1"/>
        <v>156097.61000000002</v>
      </c>
    </row>
    <row r="11" spans="1:13" s="31" customFormat="1" ht="15.75">
      <c r="A11" s="53" t="s">
        <v>5</v>
      </c>
      <c r="B11" s="51">
        <v>349128</v>
      </c>
      <c r="C11" s="51">
        <v>177599.37</v>
      </c>
      <c r="D11" s="51"/>
      <c r="E11" s="51"/>
      <c r="F11" s="51"/>
      <c r="G11" s="51"/>
      <c r="H11" s="51">
        <v>32209</v>
      </c>
      <c r="I11" s="51">
        <v>15872.19</v>
      </c>
      <c r="J11" s="51"/>
      <c r="K11" s="51"/>
      <c r="L11" s="51">
        <f t="shared" si="1"/>
        <v>381337</v>
      </c>
      <c r="M11" s="51">
        <f t="shared" si="1"/>
        <v>193471.56</v>
      </c>
    </row>
    <row r="12" spans="1:13" s="31" customFormat="1" ht="15.75">
      <c r="A12" s="53" t="s">
        <v>17</v>
      </c>
      <c r="B12" s="51">
        <v>49673</v>
      </c>
      <c r="C12" s="51">
        <v>25267.17</v>
      </c>
      <c r="D12" s="51"/>
      <c r="E12" s="51"/>
      <c r="F12" s="51"/>
      <c r="G12" s="51"/>
      <c r="H12" s="51">
        <v>4583</v>
      </c>
      <c r="I12" s="51">
        <v>2258.24</v>
      </c>
      <c r="J12" s="51"/>
      <c r="K12" s="51"/>
      <c r="L12" s="51">
        <f t="shared" si="1"/>
        <v>54256</v>
      </c>
      <c r="M12" s="51">
        <f t="shared" si="1"/>
        <v>27525.409999999996</v>
      </c>
    </row>
    <row r="13" spans="1:13" s="31" customFormat="1" ht="15.75">
      <c r="A13" s="53" t="s">
        <v>3</v>
      </c>
      <c r="B13" s="51">
        <v>113965</v>
      </c>
      <c r="C13" s="51">
        <v>85473.75</v>
      </c>
      <c r="D13" s="51"/>
      <c r="E13" s="51"/>
      <c r="F13" s="51">
        <v>30797</v>
      </c>
      <c r="G13" s="51">
        <v>30797</v>
      </c>
      <c r="H13" s="51">
        <v>12309</v>
      </c>
      <c r="I13" s="51">
        <v>9231.75</v>
      </c>
      <c r="J13" s="51"/>
      <c r="K13" s="51"/>
      <c r="L13" s="51">
        <f t="shared" si="1"/>
        <v>157071</v>
      </c>
      <c r="M13" s="51">
        <f t="shared" si="1"/>
        <v>125502.5</v>
      </c>
    </row>
    <row r="14" spans="1:13" s="31" customFormat="1" ht="15.75">
      <c r="A14" s="53" t="s">
        <v>45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>
        <f aca="true" t="shared" si="2" ref="M14:M31">SUM(C14+E14+G14+I14+K14)</f>
        <v>0</v>
      </c>
    </row>
    <row r="15" spans="1:13" s="31" customFormat="1" ht="15.75">
      <c r="A15" s="53" t="s">
        <v>18</v>
      </c>
      <c r="B15" s="51"/>
      <c r="C15" s="51"/>
      <c r="D15" s="51"/>
      <c r="E15" s="51"/>
      <c r="F15" s="51"/>
      <c r="G15" s="51"/>
      <c r="H15" s="51"/>
      <c r="I15" s="51"/>
      <c r="J15" s="51">
        <v>15809</v>
      </c>
      <c r="K15" s="51">
        <v>12875.19</v>
      </c>
      <c r="L15" s="51">
        <f aca="true" t="shared" si="3" ref="L15:L31">SUM(B15+D15+F15+H15+J15)</f>
        <v>15809</v>
      </c>
      <c r="M15" s="51">
        <f t="shared" si="2"/>
        <v>12875.19</v>
      </c>
    </row>
    <row r="16" spans="1:13" s="31" customFormat="1" ht="15.75">
      <c r="A16" s="53" t="s">
        <v>7</v>
      </c>
      <c r="B16" s="51">
        <v>19300</v>
      </c>
      <c r="C16" s="51">
        <v>12394.76</v>
      </c>
      <c r="D16" s="51"/>
      <c r="E16" s="51"/>
      <c r="F16" s="51"/>
      <c r="G16" s="51"/>
      <c r="H16" s="51"/>
      <c r="I16" s="51"/>
      <c r="J16" s="51"/>
      <c r="K16" s="51"/>
      <c r="L16" s="51">
        <f t="shared" si="3"/>
        <v>19300</v>
      </c>
      <c r="M16" s="51">
        <f t="shared" si="2"/>
        <v>12394.76</v>
      </c>
    </row>
    <row r="17" spans="1:13" s="31" customFormat="1" ht="15.75">
      <c r="A17" s="53" t="s">
        <v>20</v>
      </c>
      <c r="B17" s="51">
        <v>1000</v>
      </c>
      <c r="C17" s="51">
        <v>0</v>
      </c>
      <c r="D17" s="51"/>
      <c r="E17" s="51"/>
      <c r="F17" s="51"/>
      <c r="G17" s="51"/>
      <c r="H17" s="51"/>
      <c r="I17" s="51"/>
      <c r="J17" s="51"/>
      <c r="K17" s="51"/>
      <c r="L17" s="51">
        <f t="shared" si="3"/>
        <v>1000</v>
      </c>
      <c r="M17" s="51">
        <f t="shared" si="2"/>
        <v>0</v>
      </c>
    </row>
    <row r="18" spans="1:13" s="31" customFormat="1" ht="15.75">
      <c r="A18" s="53" t="s">
        <v>6</v>
      </c>
      <c r="B18" s="51">
        <v>101000</v>
      </c>
      <c r="C18" s="51">
        <v>44060.29</v>
      </c>
      <c r="D18" s="51"/>
      <c r="E18" s="51"/>
      <c r="F18" s="51"/>
      <c r="G18" s="51"/>
      <c r="H18" s="51"/>
      <c r="I18" s="51"/>
      <c r="J18" s="51"/>
      <c r="K18" s="51"/>
      <c r="L18" s="51">
        <f t="shared" si="3"/>
        <v>101000</v>
      </c>
      <c r="M18" s="51">
        <f t="shared" si="2"/>
        <v>44060.29</v>
      </c>
    </row>
    <row r="19" spans="1:13" s="31" customFormat="1" ht="15.75">
      <c r="A19" s="53" t="s">
        <v>9</v>
      </c>
      <c r="B19" s="51">
        <v>1600</v>
      </c>
      <c r="C19" s="51">
        <v>272.62</v>
      </c>
      <c r="D19" s="51"/>
      <c r="E19" s="51"/>
      <c r="F19" s="51"/>
      <c r="G19" s="51"/>
      <c r="H19" s="51"/>
      <c r="I19" s="51"/>
      <c r="J19" s="51"/>
      <c r="K19" s="51"/>
      <c r="L19" s="51">
        <f t="shared" si="3"/>
        <v>1600</v>
      </c>
      <c r="M19" s="51">
        <f t="shared" si="2"/>
        <v>272.62</v>
      </c>
    </row>
    <row r="20" spans="1:13" s="31" customFormat="1" ht="15.75">
      <c r="A20" s="53" t="s">
        <v>28</v>
      </c>
      <c r="B20" s="51">
        <v>1000</v>
      </c>
      <c r="C20" s="51">
        <v>280</v>
      </c>
      <c r="D20" s="51"/>
      <c r="E20" s="51"/>
      <c r="F20" s="51"/>
      <c r="G20" s="51"/>
      <c r="H20" s="51"/>
      <c r="I20" s="51"/>
      <c r="J20" s="51"/>
      <c r="K20" s="51"/>
      <c r="L20" s="51">
        <f t="shared" si="3"/>
        <v>1000</v>
      </c>
      <c r="M20" s="51">
        <f t="shared" si="2"/>
        <v>280</v>
      </c>
    </row>
    <row r="21" spans="1:13" s="31" customFormat="1" ht="15.75">
      <c r="A21" s="53" t="s">
        <v>8</v>
      </c>
      <c r="B21" s="51">
        <v>19375</v>
      </c>
      <c r="C21" s="51">
        <v>7968.19</v>
      </c>
      <c r="D21" s="51">
        <v>3273</v>
      </c>
      <c r="E21" s="51">
        <v>3273</v>
      </c>
      <c r="F21" s="51"/>
      <c r="G21" s="51"/>
      <c r="H21" s="51"/>
      <c r="I21" s="51"/>
      <c r="J21" s="51"/>
      <c r="K21" s="51"/>
      <c r="L21" s="51">
        <f t="shared" si="3"/>
        <v>22648</v>
      </c>
      <c r="M21" s="51">
        <f t="shared" si="2"/>
        <v>11241.189999999999</v>
      </c>
    </row>
    <row r="22" spans="1:13" s="31" customFormat="1" ht="15.75">
      <c r="A22" s="53" t="s">
        <v>32</v>
      </c>
      <c r="B22" s="51">
        <v>1500</v>
      </c>
      <c r="C22" s="51">
        <v>856.44</v>
      </c>
      <c r="D22" s="51"/>
      <c r="E22" s="51"/>
      <c r="F22" s="51"/>
      <c r="G22" s="51"/>
      <c r="H22" s="51"/>
      <c r="I22" s="51"/>
      <c r="J22" s="51"/>
      <c r="K22" s="51"/>
      <c r="L22" s="51">
        <f t="shared" si="3"/>
        <v>1500</v>
      </c>
      <c r="M22" s="51">
        <f t="shared" si="2"/>
        <v>856.44</v>
      </c>
    </row>
    <row r="23" spans="1:13" s="31" customFormat="1" ht="15.75">
      <c r="A23" s="53" t="s">
        <v>33</v>
      </c>
      <c r="B23" s="51">
        <v>4200</v>
      </c>
      <c r="C23" s="51">
        <v>2528.13</v>
      </c>
      <c r="D23" s="51"/>
      <c r="E23" s="51"/>
      <c r="F23" s="51"/>
      <c r="G23" s="51"/>
      <c r="H23" s="51"/>
      <c r="I23" s="51"/>
      <c r="J23" s="51"/>
      <c r="K23" s="51"/>
      <c r="L23" s="51">
        <f t="shared" si="3"/>
        <v>4200</v>
      </c>
      <c r="M23" s="51">
        <f t="shared" si="2"/>
        <v>2528.13</v>
      </c>
    </row>
    <row r="24" spans="1:13" s="31" customFormat="1" ht="15.75">
      <c r="A24" s="53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>
        <f t="shared" si="3"/>
        <v>0</v>
      </c>
      <c r="M24" s="51">
        <f t="shared" si="2"/>
        <v>0</v>
      </c>
    </row>
    <row r="25" spans="1:13" s="31" customFormat="1" ht="15.75">
      <c r="A25" s="53" t="s">
        <v>19</v>
      </c>
      <c r="B25" s="51">
        <v>1105</v>
      </c>
      <c r="C25" s="51">
        <v>125.15</v>
      </c>
      <c r="D25" s="51"/>
      <c r="E25" s="51"/>
      <c r="F25" s="51"/>
      <c r="G25" s="51"/>
      <c r="H25" s="51"/>
      <c r="I25" s="51"/>
      <c r="J25" s="51"/>
      <c r="K25" s="51"/>
      <c r="L25" s="51">
        <f t="shared" si="3"/>
        <v>1105</v>
      </c>
      <c r="M25" s="51">
        <f t="shared" si="2"/>
        <v>125.15</v>
      </c>
    </row>
    <row r="26" spans="1:13" s="31" customFormat="1" ht="15.75">
      <c r="A26" s="53" t="s">
        <v>10</v>
      </c>
      <c r="B26" s="51">
        <v>450</v>
      </c>
      <c r="C26" s="51">
        <v>0</v>
      </c>
      <c r="D26" s="51"/>
      <c r="E26" s="51"/>
      <c r="F26" s="51"/>
      <c r="G26" s="51"/>
      <c r="H26" s="51"/>
      <c r="I26" s="51"/>
      <c r="J26" s="51"/>
      <c r="K26" s="51"/>
      <c r="L26" s="51">
        <f t="shared" si="3"/>
        <v>450</v>
      </c>
      <c r="M26" s="51">
        <f t="shared" si="2"/>
        <v>0</v>
      </c>
    </row>
    <row r="27" spans="1:13" s="31" customFormat="1" ht="15.75">
      <c r="A27" s="53" t="s">
        <v>35</v>
      </c>
      <c r="B27" s="51">
        <v>2500</v>
      </c>
      <c r="C27" s="51">
        <v>345</v>
      </c>
      <c r="D27" s="51"/>
      <c r="E27" s="51"/>
      <c r="F27" s="51"/>
      <c r="G27" s="51"/>
      <c r="H27" s="51"/>
      <c r="I27" s="51"/>
      <c r="J27" s="51"/>
      <c r="K27" s="51"/>
      <c r="L27" s="51">
        <f t="shared" si="3"/>
        <v>2500</v>
      </c>
      <c r="M27" s="51">
        <f t="shared" si="2"/>
        <v>345</v>
      </c>
    </row>
    <row r="28" spans="1:13" s="31" customFormat="1" ht="15.75">
      <c r="A28" s="53" t="s">
        <v>36</v>
      </c>
      <c r="B28" s="51">
        <v>1800</v>
      </c>
      <c r="C28" s="51">
        <v>386.77</v>
      </c>
      <c r="D28" s="51"/>
      <c r="E28" s="51"/>
      <c r="F28" s="51"/>
      <c r="G28" s="51"/>
      <c r="H28" s="51"/>
      <c r="I28" s="51"/>
      <c r="J28" s="51"/>
      <c r="K28" s="51"/>
      <c r="L28" s="51">
        <f t="shared" si="3"/>
        <v>1800</v>
      </c>
      <c r="M28" s="51">
        <f t="shared" si="2"/>
        <v>386.77</v>
      </c>
    </row>
    <row r="29" spans="1:13" s="31" customFormat="1" ht="15.75">
      <c r="A29" s="53" t="s">
        <v>47</v>
      </c>
      <c r="B29" s="51">
        <v>500</v>
      </c>
      <c r="C29" s="51">
        <v>305</v>
      </c>
      <c r="D29" s="51"/>
      <c r="E29" s="51"/>
      <c r="F29" s="51"/>
      <c r="G29" s="51"/>
      <c r="H29" s="51"/>
      <c r="I29" s="51"/>
      <c r="J29" s="51"/>
      <c r="K29" s="51"/>
      <c r="L29" s="51">
        <f t="shared" si="3"/>
        <v>500</v>
      </c>
      <c r="M29" s="51">
        <f t="shared" si="2"/>
        <v>305</v>
      </c>
    </row>
    <row r="30" spans="1:13" s="31" customFormat="1" ht="15.75">
      <c r="A30" s="53" t="s">
        <v>46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>
        <f t="shared" si="3"/>
        <v>0</v>
      </c>
      <c r="M30" s="51">
        <f t="shared" si="2"/>
        <v>0</v>
      </c>
    </row>
    <row r="31" spans="1:13" s="31" customFormat="1" ht="15.75">
      <c r="A31" s="57" t="s">
        <v>21</v>
      </c>
      <c r="B31" s="58">
        <v>4645</v>
      </c>
      <c r="C31" s="58">
        <v>320</v>
      </c>
      <c r="D31" s="58"/>
      <c r="E31" s="58"/>
      <c r="F31" s="58"/>
      <c r="G31" s="58"/>
      <c r="H31" s="58"/>
      <c r="I31" s="58"/>
      <c r="J31" s="58"/>
      <c r="K31" s="58"/>
      <c r="L31" s="58">
        <f t="shared" si="3"/>
        <v>4645</v>
      </c>
      <c r="M31" s="58">
        <f t="shared" si="2"/>
        <v>320</v>
      </c>
    </row>
  </sheetData>
  <mergeCells count="1">
    <mergeCell ref="A4:M4"/>
  </mergeCells>
  <printOptions gridLines="1" verticalCentered="1"/>
  <pageMargins left="0" right="0" top="0" bottom="0.984251968503937" header="0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E1">
      <selection activeCell="O10" sqref="O10"/>
    </sheetView>
  </sheetViews>
  <sheetFormatPr defaultColWidth="9.00390625" defaultRowHeight="12.75"/>
  <cols>
    <col min="1" max="1" width="4.625" style="0" hidden="1" customWidth="1"/>
    <col min="2" max="2" width="41.875" style="0" customWidth="1"/>
    <col min="3" max="3" width="13.125" style="0" customWidth="1"/>
    <col min="4" max="4" width="13.00390625" style="0" customWidth="1"/>
    <col min="5" max="5" width="11.75390625" style="0" customWidth="1"/>
    <col min="6" max="6" width="12.125" style="0" customWidth="1"/>
    <col min="7" max="7" width="8.375" style="0" customWidth="1"/>
    <col min="9" max="9" width="8.875" style="0" customWidth="1"/>
    <col min="10" max="10" width="9.375" style="0" customWidth="1"/>
    <col min="11" max="12" width="11.875" style="0" customWidth="1"/>
    <col min="13" max="13" width="9.625" style="0" customWidth="1"/>
    <col min="14" max="14" width="9.00390625" style="0" customWidth="1"/>
    <col min="15" max="15" width="14.875" style="0" customWidth="1"/>
    <col min="16" max="16" width="13.25390625" style="0" customWidth="1"/>
    <col min="17" max="17" width="14.25390625" style="0" hidden="1" customWidth="1"/>
  </cols>
  <sheetData>
    <row r="1" spans="1:1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>
      <c r="A2" s="31"/>
      <c r="B2" s="31"/>
      <c r="C2" s="31"/>
      <c r="D2" s="31" t="s">
        <v>56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6.5" thickBot="1">
      <c r="A4" s="3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>
      <c r="A5" s="32"/>
      <c r="B5" s="33" t="s">
        <v>0</v>
      </c>
      <c r="C5" s="33" t="s">
        <v>39</v>
      </c>
      <c r="D5" s="33">
        <v>80101</v>
      </c>
      <c r="E5" s="33" t="s">
        <v>42</v>
      </c>
      <c r="F5" s="33">
        <v>80103</v>
      </c>
      <c r="G5" s="33" t="s">
        <v>39</v>
      </c>
      <c r="H5" s="33">
        <v>80146</v>
      </c>
      <c r="I5" s="33" t="s">
        <v>42</v>
      </c>
      <c r="J5" s="33">
        <v>80195</v>
      </c>
      <c r="K5" s="33" t="s">
        <v>39</v>
      </c>
      <c r="L5" s="33">
        <v>85401</v>
      </c>
      <c r="M5" s="33" t="s">
        <v>42</v>
      </c>
      <c r="N5" s="33">
        <v>85415</v>
      </c>
      <c r="O5" s="34" t="s">
        <v>44</v>
      </c>
      <c r="P5" s="33" t="s">
        <v>44</v>
      </c>
      <c r="Q5" s="35" t="s">
        <v>44</v>
      </c>
    </row>
    <row r="6" spans="1:17" ht="15.75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 t="s">
        <v>40</v>
      </c>
      <c r="P6" s="38" t="s">
        <v>41</v>
      </c>
      <c r="Q6" s="40" t="s">
        <v>15</v>
      </c>
    </row>
    <row r="7" spans="1:17" ht="16.5" thickBot="1">
      <c r="A7" s="41"/>
      <c r="B7" s="42">
        <v>1</v>
      </c>
      <c r="C7" s="42" t="s">
        <v>40</v>
      </c>
      <c r="D7" s="42" t="s">
        <v>41</v>
      </c>
      <c r="E7" s="42" t="s">
        <v>40</v>
      </c>
      <c r="F7" s="42" t="s">
        <v>41</v>
      </c>
      <c r="G7" s="42" t="s">
        <v>40</v>
      </c>
      <c r="H7" s="42" t="s">
        <v>41</v>
      </c>
      <c r="I7" s="42" t="s">
        <v>43</v>
      </c>
      <c r="J7" s="42" t="s">
        <v>41</v>
      </c>
      <c r="K7" s="42" t="s">
        <v>43</v>
      </c>
      <c r="L7" s="42" t="s">
        <v>41</v>
      </c>
      <c r="M7" s="42" t="s">
        <v>40</v>
      </c>
      <c r="N7" s="42" t="s">
        <v>41</v>
      </c>
      <c r="O7" s="43"/>
      <c r="P7" s="42"/>
      <c r="Q7" s="44"/>
    </row>
    <row r="8" spans="1:17" ht="15.75">
      <c r="A8" s="45"/>
      <c r="B8" s="46" t="s">
        <v>13</v>
      </c>
      <c r="C8" s="47">
        <f aca="true" t="shared" si="0" ref="C8:P8">SUM(C9:C32)</f>
        <v>1006300</v>
      </c>
      <c r="D8" s="47">
        <f t="shared" si="0"/>
        <v>522210.4</v>
      </c>
      <c r="E8" s="47">
        <f t="shared" si="0"/>
        <v>196604</v>
      </c>
      <c r="F8" s="47">
        <f t="shared" si="0"/>
        <v>105161.67</v>
      </c>
      <c r="G8" s="47">
        <f t="shared" si="0"/>
        <v>500</v>
      </c>
      <c r="H8" s="47">
        <f t="shared" si="0"/>
        <v>500</v>
      </c>
      <c r="I8" s="47">
        <f t="shared" si="0"/>
        <v>7542</v>
      </c>
      <c r="J8" s="47">
        <f t="shared" si="0"/>
        <v>7542</v>
      </c>
      <c r="K8" s="47">
        <f t="shared" si="0"/>
        <v>132402</v>
      </c>
      <c r="L8" s="47">
        <f t="shared" si="0"/>
        <v>68581.59</v>
      </c>
      <c r="M8" s="47">
        <f t="shared" si="0"/>
        <v>7221</v>
      </c>
      <c r="N8" s="47">
        <f t="shared" si="0"/>
        <v>7199.15</v>
      </c>
      <c r="O8" s="47">
        <f t="shared" si="0"/>
        <v>1350569</v>
      </c>
      <c r="P8" s="47">
        <f t="shared" si="0"/>
        <v>711194.8099999997</v>
      </c>
      <c r="Q8" s="48"/>
    </row>
    <row r="9" spans="1:17" ht="15.75">
      <c r="A9" s="49"/>
      <c r="B9" s="50" t="s">
        <v>1</v>
      </c>
      <c r="C9" s="51">
        <v>688793</v>
      </c>
      <c r="D9" s="51">
        <v>335327.23</v>
      </c>
      <c r="E9" s="51">
        <v>127641</v>
      </c>
      <c r="F9" s="51">
        <v>64868.85</v>
      </c>
      <c r="G9" s="51"/>
      <c r="H9" s="51"/>
      <c r="I9" s="51"/>
      <c r="J9" s="51"/>
      <c r="K9" s="51">
        <v>96997</v>
      </c>
      <c r="L9" s="51">
        <v>45435.39</v>
      </c>
      <c r="M9" s="51"/>
      <c r="N9" s="51"/>
      <c r="O9" s="51">
        <f>SUM(C9+E9+G9+I9+K9+M9)</f>
        <v>913431</v>
      </c>
      <c r="P9" s="51">
        <f>SUM(D9+F9+H9+J9+L9+N9)</f>
        <v>445631.47</v>
      </c>
      <c r="Q9" s="52"/>
    </row>
    <row r="10" spans="1:17" ht="15.75">
      <c r="A10" s="49"/>
      <c r="B10" s="53" t="s">
        <v>2</v>
      </c>
      <c r="C10" s="51">
        <v>55000</v>
      </c>
      <c r="D10" s="51">
        <v>52835.83</v>
      </c>
      <c r="E10" s="51">
        <v>10400</v>
      </c>
      <c r="F10" s="51">
        <v>10389.34</v>
      </c>
      <c r="G10" s="51"/>
      <c r="H10" s="51"/>
      <c r="I10" s="51"/>
      <c r="J10" s="51"/>
      <c r="K10" s="51">
        <v>7950</v>
      </c>
      <c r="L10" s="51">
        <v>7733.54</v>
      </c>
      <c r="M10" s="51"/>
      <c r="N10" s="51"/>
      <c r="O10" s="51">
        <f aca="true" t="shared" si="1" ref="O10:O15">SUM(C10+E10+G10+I10+K10+M10)</f>
        <v>73350</v>
      </c>
      <c r="P10" s="51">
        <f aca="true" t="shared" si="2" ref="P10:P32">SUM(D10+F10+H10+J10+L10+N10)</f>
        <v>70958.70999999999</v>
      </c>
      <c r="Q10" s="52"/>
    </row>
    <row r="11" spans="1:17" ht="15.75">
      <c r="A11" s="49"/>
      <c r="B11" s="53" t="s">
        <v>4</v>
      </c>
      <c r="C11" s="51">
        <v>3000</v>
      </c>
      <c r="D11" s="51"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>
        <f t="shared" si="1"/>
        <v>3000</v>
      </c>
      <c r="P11" s="51">
        <f t="shared" si="2"/>
        <v>0</v>
      </c>
      <c r="Q11" s="54"/>
    </row>
    <row r="12" spans="1:17" ht="15.75">
      <c r="A12" s="49"/>
      <c r="B12" s="53" t="s">
        <v>5</v>
      </c>
      <c r="C12" s="51">
        <v>128800</v>
      </c>
      <c r="D12" s="51">
        <v>65799.13</v>
      </c>
      <c r="E12" s="51">
        <v>24250</v>
      </c>
      <c r="F12" s="51">
        <v>12929.5</v>
      </c>
      <c r="G12" s="51"/>
      <c r="H12" s="51"/>
      <c r="I12" s="51"/>
      <c r="J12" s="51"/>
      <c r="K12" s="51">
        <v>18324</v>
      </c>
      <c r="L12" s="51">
        <v>9194.76</v>
      </c>
      <c r="M12" s="51"/>
      <c r="N12" s="51"/>
      <c r="O12" s="51">
        <f t="shared" si="1"/>
        <v>171374</v>
      </c>
      <c r="P12" s="51">
        <f t="shared" si="2"/>
        <v>87923.39</v>
      </c>
      <c r="Q12" s="55"/>
    </row>
    <row r="13" spans="1:17" ht="15.75">
      <c r="A13" s="49"/>
      <c r="B13" s="53" t="s">
        <v>17</v>
      </c>
      <c r="C13" s="51">
        <v>18000</v>
      </c>
      <c r="D13" s="51">
        <v>9158.24</v>
      </c>
      <c r="E13" s="51">
        <v>3403</v>
      </c>
      <c r="F13" s="51">
        <v>1734.04</v>
      </c>
      <c r="G13" s="51"/>
      <c r="H13" s="51"/>
      <c r="I13" s="51"/>
      <c r="J13" s="51"/>
      <c r="K13" s="51">
        <v>2572</v>
      </c>
      <c r="L13" s="51">
        <v>1297.9</v>
      </c>
      <c r="M13" s="51"/>
      <c r="N13" s="51"/>
      <c r="O13" s="51">
        <f t="shared" si="1"/>
        <v>23975</v>
      </c>
      <c r="P13" s="51">
        <f t="shared" si="2"/>
        <v>12190.179999999998</v>
      </c>
      <c r="Q13" s="55"/>
    </row>
    <row r="14" spans="1:17" ht="15.75">
      <c r="A14" s="49"/>
      <c r="B14" s="53" t="s">
        <v>3</v>
      </c>
      <c r="C14" s="51">
        <v>45520</v>
      </c>
      <c r="D14" s="51">
        <v>34220</v>
      </c>
      <c r="E14" s="51">
        <v>9412</v>
      </c>
      <c r="F14" s="51">
        <v>7060</v>
      </c>
      <c r="G14" s="51"/>
      <c r="H14" s="51"/>
      <c r="I14" s="51">
        <v>7542</v>
      </c>
      <c r="J14" s="51">
        <v>7542</v>
      </c>
      <c r="K14" s="51">
        <v>6559</v>
      </c>
      <c r="L14" s="51">
        <v>4920</v>
      </c>
      <c r="M14" s="51"/>
      <c r="N14" s="51"/>
      <c r="O14" s="51">
        <f t="shared" si="1"/>
        <v>69033</v>
      </c>
      <c r="P14" s="51">
        <f t="shared" si="2"/>
        <v>53742</v>
      </c>
      <c r="Q14" s="55"/>
    </row>
    <row r="15" spans="1:17" ht="15.75">
      <c r="A15" s="49"/>
      <c r="B15" s="53" t="s">
        <v>45</v>
      </c>
      <c r="C15" s="51">
        <v>2000</v>
      </c>
      <c r="D15" s="51"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>
        <f t="shared" si="1"/>
        <v>2000</v>
      </c>
      <c r="P15" s="51">
        <f t="shared" si="2"/>
        <v>0</v>
      </c>
      <c r="Q15" s="55"/>
    </row>
    <row r="16" spans="1:17" ht="15.75">
      <c r="A16" s="49"/>
      <c r="B16" s="53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>
        <v>7221</v>
      </c>
      <c r="N16" s="51">
        <v>7199.15</v>
      </c>
      <c r="O16" s="51">
        <f aca="true" t="shared" si="3" ref="O16:O32">SUM(C16+E16+G16+I16+K16+M16)</f>
        <v>7221</v>
      </c>
      <c r="P16" s="51">
        <f t="shared" si="2"/>
        <v>7199.15</v>
      </c>
      <c r="Q16" s="55"/>
    </row>
    <row r="17" spans="1:17" ht="15.75">
      <c r="A17" s="49"/>
      <c r="B17" s="53" t="s">
        <v>7</v>
      </c>
      <c r="C17" s="51">
        <v>30000</v>
      </c>
      <c r="D17" s="51">
        <v>9470.83</v>
      </c>
      <c r="E17" s="51">
        <v>10648</v>
      </c>
      <c r="F17" s="51">
        <v>4000.74</v>
      </c>
      <c r="G17" s="51"/>
      <c r="H17" s="51"/>
      <c r="I17" s="51"/>
      <c r="J17" s="51"/>
      <c r="K17" s="51"/>
      <c r="L17" s="51"/>
      <c r="M17" s="51"/>
      <c r="N17" s="51"/>
      <c r="O17" s="51">
        <f t="shared" si="3"/>
        <v>40648</v>
      </c>
      <c r="P17" s="51">
        <f t="shared" si="2"/>
        <v>13471.57</v>
      </c>
      <c r="Q17" s="55"/>
    </row>
    <row r="18" spans="1:17" ht="15.75">
      <c r="A18" s="49"/>
      <c r="B18" s="53" t="s">
        <v>20</v>
      </c>
      <c r="C18" s="51">
        <v>1700</v>
      </c>
      <c r="D18" s="51">
        <v>0</v>
      </c>
      <c r="E18" s="51">
        <v>600</v>
      </c>
      <c r="F18" s="51"/>
      <c r="G18" s="51"/>
      <c r="H18" s="51"/>
      <c r="I18" s="51"/>
      <c r="J18" s="51"/>
      <c r="K18" s="51"/>
      <c r="L18" s="51"/>
      <c r="M18" s="51"/>
      <c r="N18" s="51"/>
      <c r="O18" s="51">
        <f t="shared" si="3"/>
        <v>2300</v>
      </c>
      <c r="P18" s="51">
        <f t="shared" si="2"/>
        <v>0</v>
      </c>
      <c r="Q18" s="55"/>
    </row>
    <row r="19" spans="1:17" ht="15.75">
      <c r="A19" s="49"/>
      <c r="B19" s="53" t="s">
        <v>6</v>
      </c>
      <c r="C19" s="51">
        <v>14500</v>
      </c>
      <c r="D19" s="51">
        <v>8022.97</v>
      </c>
      <c r="E19" s="51">
        <v>2700</v>
      </c>
      <c r="F19" s="51">
        <v>1574.12</v>
      </c>
      <c r="G19" s="51"/>
      <c r="H19" s="51"/>
      <c r="I19" s="51"/>
      <c r="J19" s="51"/>
      <c r="K19" s="51"/>
      <c r="L19" s="51"/>
      <c r="M19" s="51"/>
      <c r="N19" s="51"/>
      <c r="O19" s="51">
        <f t="shared" si="3"/>
        <v>17200</v>
      </c>
      <c r="P19" s="51">
        <f t="shared" si="2"/>
        <v>9597.09</v>
      </c>
      <c r="Q19" s="55"/>
    </row>
    <row r="20" spans="1:17" ht="15.75">
      <c r="A20" s="49"/>
      <c r="B20" s="53" t="s">
        <v>9</v>
      </c>
      <c r="C20" s="51">
        <v>2747</v>
      </c>
      <c r="D20" s="51">
        <v>298.7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f t="shared" si="3"/>
        <v>2747</v>
      </c>
      <c r="P20" s="51">
        <f t="shared" si="2"/>
        <v>298.7</v>
      </c>
      <c r="Q20" s="55"/>
    </row>
    <row r="21" spans="1:17" ht="15.75">
      <c r="A21" s="49"/>
      <c r="B21" s="53" t="s">
        <v>28</v>
      </c>
      <c r="C21" s="51">
        <v>800</v>
      </c>
      <c r="D21" s="51">
        <v>185</v>
      </c>
      <c r="E21" s="51">
        <v>250</v>
      </c>
      <c r="F21" s="51"/>
      <c r="G21" s="51"/>
      <c r="H21" s="51"/>
      <c r="I21" s="51"/>
      <c r="J21" s="51"/>
      <c r="K21" s="51"/>
      <c r="L21" s="51"/>
      <c r="M21" s="51"/>
      <c r="N21" s="51"/>
      <c r="O21" s="51">
        <f t="shared" si="3"/>
        <v>1050</v>
      </c>
      <c r="P21" s="51">
        <f t="shared" si="2"/>
        <v>185</v>
      </c>
      <c r="Q21" s="55"/>
    </row>
    <row r="22" spans="1:18" ht="15.75">
      <c r="A22" s="49"/>
      <c r="B22" s="53" t="s">
        <v>8</v>
      </c>
      <c r="C22" s="51">
        <v>7400</v>
      </c>
      <c r="D22" s="51">
        <v>4089.34</v>
      </c>
      <c r="E22" s="51">
        <v>2000</v>
      </c>
      <c r="F22" s="51">
        <v>386.35</v>
      </c>
      <c r="G22" s="51">
        <v>500</v>
      </c>
      <c r="H22" s="51">
        <v>500</v>
      </c>
      <c r="I22" s="51"/>
      <c r="J22" s="51"/>
      <c r="K22" s="51"/>
      <c r="L22" s="51"/>
      <c r="M22" s="51"/>
      <c r="N22" s="51"/>
      <c r="O22" s="51">
        <f t="shared" si="3"/>
        <v>9900</v>
      </c>
      <c r="P22" s="51">
        <f t="shared" si="2"/>
        <v>4975.6900000000005</v>
      </c>
      <c r="Q22" s="55"/>
      <c r="R22" s="30"/>
    </row>
    <row r="23" spans="1:17" ht="15.75">
      <c r="A23" s="49"/>
      <c r="B23" s="53" t="s">
        <v>32</v>
      </c>
      <c r="C23" s="51">
        <v>740</v>
      </c>
      <c r="D23" s="51">
        <v>354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>
        <f t="shared" si="3"/>
        <v>740</v>
      </c>
      <c r="P23" s="51">
        <f t="shared" si="2"/>
        <v>354</v>
      </c>
      <c r="Q23" s="55"/>
    </row>
    <row r="24" spans="1:17" ht="15.75">
      <c r="A24" s="49"/>
      <c r="B24" s="53" t="s">
        <v>33</v>
      </c>
      <c r="C24" s="51">
        <v>2400</v>
      </c>
      <c r="D24" s="51">
        <v>1007.91</v>
      </c>
      <c r="E24" s="51">
        <v>1150</v>
      </c>
      <c r="F24" s="51">
        <v>621.25</v>
      </c>
      <c r="G24" s="51"/>
      <c r="H24" s="51"/>
      <c r="I24" s="51"/>
      <c r="J24" s="51"/>
      <c r="K24" s="51"/>
      <c r="L24" s="51"/>
      <c r="M24" s="51"/>
      <c r="N24" s="51"/>
      <c r="O24" s="51">
        <f t="shared" si="3"/>
        <v>3550</v>
      </c>
      <c r="P24" s="51">
        <f t="shared" si="2"/>
        <v>1629.1599999999999</v>
      </c>
      <c r="Q24" s="55"/>
    </row>
    <row r="25" spans="1:17" ht="15.75">
      <c r="A25" s="49"/>
      <c r="B25" s="53" t="s">
        <v>34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>
        <f t="shared" si="3"/>
        <v>0</v>
      </c>
      <c r="P25" s="51">
        <f t="shared" si="2"/>
        <v>0</v>
      </c>
      <c r="Q25" s="55"/>
    </row>
    <row r="26" spans="1:17" ht="15.75">
      <c r="A26" s="49"/>
      <c r="B26" s="53" t="s">
        <v>19</v>
      </c>
      <c r="C26" s="51">
        <v>500</v>
      </c>
      <c r="D26" s="51">
        <v>127.82</v>
      </c>
      <c r="E26" s="51">
        <v>150</v>
      </c>
      <c r="F26" s="51"/>
      <c r="G26" s="51"/>
      <c r="H26" s="51"/>
      <c r="I26" s="51"/>
      <c r="J26" s="51"/>
      <c r="K26" s="51"/>
      <c r="L26" s="51"/>
      <c r="M26" s="51"/>
      <c r="N26" s="51"/>
      <c r="O26" s="51">
        <f t="shared" si="3"/>
        <v>650</v>
      </c>
      <c r="P26" s="51">
        <f t="shared" si="2"/>
        <v>127.82</v>
      </c>
      <c r="Q26" s="55"/>
    </row>
    <row r="27" spans="1:17" ht="15.75">
      <c r="A27" s="49"/>
      <c r="B27" s="53" t="s">
        <v>10</v>
      </c>
      <c r="C27" s="51">
        <v>500</v>
      </c>
      <c r="D27" s="51">
        <v>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f t="shared" si="3"/>
        <v>500</v>
      </c>
      <c r="P27" s="51">
        <f t="shared" si="2"/>
        <v>0</v>
      </c>
      <c r="Q27" s="55"/>
    </row>
    <row r="28" spans="1:17" ht="15.75">
      <c r="A28" s="49"/>
      <c r="B28" s="53" t="s">
        <v>35</v>
      </c>
      <c r="C28" s="51">
        <v>1000</v>
      </c>
      <c r="D28" s="51">
        <v>335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>
        <f t="shared" si="3"/>
        <v>1000</v>
      </c>
      <c r="P28" s="51">
        <f t="shared" si="2"/>
        <v>335</v>
      </c>
      <c r="Q28" s="55"/>
    </row>
    <row r="29" spans="1:17" ht="15.75">
      <c r="A29" s="49"/>
      <c r="B29" s="53" t="s">
        <v>36</v>
      </c>
      <c r="C29" s="51">
        <v>400</v>
      </c>
      <c r="D29" s="51">
        <v>22.69</v>
      </c>
      <c r="E29" s="51">
        <v>200</v>
      </c>
      <c r="F29" s="51"/>
      <c r="G29" s="51"/>
      <c r="H29" s="51"/>
      <c r="I29" s="51"/>
      <c r="J29" s="51"/>
      <c r="K29" s="51"/>
      <c r="L29" s="51"/>
      <c r="M29" s="51"/>
      <c r="N29" s="51"/>
      <c r="O29" s="51">
        <f t="shared" si="3"/>
        <v>600</v>
      </c>
      <c r="P29" s="51">
        <f t="shared" si="2"/>
        <v>22.69</v>
      </c>
      <c r="Q29" s="55"/>
    </row>
    <row r="30" spans="1:17" ht="15.75">
      <c r="A30" s="49"/>
      <c r="B30" s="53" t="s">
        <v>47</v>
      </c>
      <c r="C30" s="51">
        <v>300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>
        <f t="shared" si="3"/>
        <v>300</v>
      </c>
      <c r="P30" s="51">
        <f t="shared" si="2"/>
        <v>0</v>
      </c>
      <c r="Q30" s="55"/>
    </row>
    <row r="31" spans="1:17" ht="15.75">
      <c r="A31" s="49"/>
      <c r="B31" s="53" t="s">
        <v>46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>
        <f t="shared" si="3"/>
        <v>0</v>
      </c>
      <c r="P31" s="51">
        <f t="shared" si="2"/>
        <v>0</v>
      </c>
      <c r="Q31" s="55"/>
    </row>
    <row r="32" spans="1:17" ht="16.5" thickBot="1">
      <c r="A32" s="56"/>
      <c r="B32" s="57" t="s">
        <v>21</v>
      </c>
      <c r="C32" s="58">
        <v>2200</v>
      </c>
      <c r="D32" s="58">
        <v>955.71</v>
      </c>
      <c r="E32" s="58">
        <v>3800</v>
      </c>
      <c r="F32" s="58">
        <v>1597.48</v>
      </c>
      <c r="G32" s="58"/>
      <c r="H32" s="58"/>
      <c r="I32" s="58"/>
      <c r="J32" s="58"/>
      <c r="K32" s="58"/>
      <c r="L32" s="58"/>
      <c r="M32" s="58"/>
      <c r="N32" s="58"/>
      <c r="O32" s="51">
        <f t="shared" si="3"/>
        <v>6000</v>
      </c>
      <c r="P32" s="59">
        <f t="shared" si="2"/>
        <v>2553.19</v>
      </c>
      <c r="Q32" s="60"/>
    </row>
  </sheetData>
  <mergeCells count="1">
    <mergeCell ref="B4:Q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B1">
      <selection activeCell="L13" sqref="L13"/>
    </sheetView>
  </sheetViews>
  <sheetFormatPr defaultColWidth="9.00390625" defaultRowHeight="12.75"/>
  <cols>
    <col min="1" max="1" width="43.75390625" style="0" customWidth="1"/>
    <col min="2" max="2" width="13.25390625" style="0" customWidth="1"/>
    <col min="3" max="3" width="12.375" style="0" customWidth="1"/>
    <col min="4" max="4" width="9.625" style="0" customWidth="1"/>
    <col min="5" max="5" width="9.75390625" style="0" customWidth="1"/>
    <col min="6" max="6" width="11.125" style="0" customWidth="1"/>
    <col min="7" max="7" width="10.75390625" style="0" customWidth="1"/>
    <col min="8" max="8" width="12.00390625" style="0" customWidth="1"/>
    <col min="9" max="9" width="10.875" style="0" customWidth="1"/>
    <col min="10" max="10" width="10.75390625" style="0" customWidth="1"/>
    <col min="11" max="11" width="11.00390625" style="0" customWidth="1"/>
    <col min="12" max="12" width="14.00390625" style="0" customWidth="1"/>
    <col min="13" max="13" width="13.125" style="0" customWidth="1"/>
  </cols>
  <sheetData>
    <row r="1" s="31" customFormat="1" ht="15.75"/>
    <row r="2" s="31" customFormat="1" ht="15.75">
      <c r="C2" s="31" t="s">
        <v>57</v>
      </c>
    </row>
    <row r="3" s="31" customFormat="1" ht="15.75"/>
    <row r="4" spans="1:13" s="31" customFormat="1" ht="16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1" customFormat="1" ht="15.75">
      <c r="A5" s="33" t="s">
        <v>0</v>
      </c>
      <c r="B5" s="33" t="s">
        <v>39</v>
      </c>
      <c r="C5" s="33">
        <v>80101</v>
      </c>
      <c r="D5" s="33" t="s">
        <v>39</v>
      </c>
      <c r="E5" s="33">
        <v>80146</v>
      </c>
      <c r="F5" s="33" t="s">
        <v>42</v>
      </c>
      <c r="G5" s="33">
        <v>80195</v>
      </c>
      <c r="H5" s="33" t="s">
        <v>39</v>
      </c>
      <c r="I5" s="33">
        <v>85401</v>
      </c>
      <c r="J5" s="33" t="s">
        <v>42</v>
      </c>
      <c r="K5" s="33">
        <v>85415</v>
      </c>
      <c r="L5" s="34" t="s">
        <v>44</v>
      </c>
      <c r="M5" s="35" t="s">
        <v>44</v>
      </c>
    </row>
    <row r="6" spans="1:13" s="3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 t="s">
        <v>40</v>
      </c>
      <c r="M6" s="40" t="s">
        <v>15</v>
      </c>
    </row>
    <row r="7" spans="1:13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2" t="s">
        <v>43</v>
      </c>
      <c r="G7" s="42" t="s">
        <v>41</v>
      </c>
      <c r="H7" s="42" t="s">
        <v>43</v>
      </c>
      <c r="I7" s="42" t="s">
        <v>41</v>
      </c>
      <c r="J7" s="42" t="s">
        <v>40</v>
      </c>
      <c r="K7" s="42" t="s">
        <v>41</v>
      </c>
      <c r="L7" s="43"/>
      <c r="M7" s="44"/>
    </row>
    <row r="8" spans="1:13" s="31" customFormat="1" ht="15.75">
      <c r="A8" s="46" t="s">
        <v>12</v>
      </c>
      <c r="B8" s="47">
        <f aca="true" t="shared" si="0" ref="B8:M8">SUM(B9:B31)</f>
        <v>1512755</v>
      </c>
      <c r="C8" s="47">
        <f t="shared" si="0"/>
        <v>817288.4999999998</v>
      </c>
      <c r="D8" s="47">
        <f t="shared" si="0"/>
        <v>1925</v>
      </c>
      <c r="E8" s="47">
        <f t="shared" si="0"/>
        <v>1925</v>
      </c>
      <c r="F8" s="47">
        <f t="shared" si="0"/>
        <v>31425</v>
      </c>
      <c r="G8" s="47">
        <f t="shared" si="0"/>
        <v>31425</v>
      </c>
      <c r="H8" s="47">
        <f t="shared" si="0"/>
        <v>180106</v>
      </c>
      <c r="I8" s="47">
        <f t="shared" si="0"/>
        <v>95797.54</v>
      </c>
      <c r="J8" s="47">
        <f t="shared" si="0"/>
        <v>15372</v>
      </c>
      <c r="K8" s="47">
        <f t="shared" si="0"/>
        <v>13292</v>
      </c>
      <c r="L8" s="47">
        <f t="shared" si="0"/>
        <v>1741583</v>
      </c>
      <c r="M8" s="47">
        <f t="shared" si="0"/>
        <v>959728.0399999998</v>
      </c>
    </row>
    <row r="9" spans="1:13" s="31" customFormat="1" ht="15.75">
      <c r="A9" s="50" t="s">
        <v>1</v>
      </c>
      <c r="B9" s="51">
        <v>1020445</v>
      </c>
      <c r="C9" s="51">
        <v>545490.25</v>
      </c>
      <c r="D9" s="51"/>
      <c r="E9" s="51"/>
      <c r="F9" s="51"/>
      <c r="G9" s="51"/>
      <c r="H9" s="51">
        <v>132924</v>
      </c>
      <c r="I9" s="51">
        <v>64055.93</v>
      </c>
      <c r="J9" s="51"/>
      <c r="K9" s="51"/>
      <c r="L9" s="51">
        <f aca="true" t="shared" si="1" ref="L9:M14">SUM(B9+D9+F9+H9+J9)</f>
        <v>1153369</v>
      </c>
      <c r="M9" s="51">
        <f t="shared" si="1"/>
        <v>609546.18</v>
      </c>
    </row>
    <row r="10" spans="1:13" s="31" customFormat="1" ht="15.75">
      <c r="A10" s="53" t="s">
        <v>2</v>
      </c>
      <c r="B10" s="51">
        <v>84000</v>
      </c>
      <c r="C10" s="51">
        <v>82622.19</v>
      </c>
      <c r="D10" s="51"/>
      <c r="E10" s="51"/>
      <c r="F10" s="51"/>
      <c r="G10" s="51"/>
      <c r="H10" s="51">
        <v>10300</v>
      </c>
      <c r="I10" s="51">
        <v>10244.54</v>
      </c>
      <c r="J10" s="51"/>
      <c r="K10" s="51"/>
      <c r="L10" s="51">
        <f t="shared" si="1"/>
        <v>94300</v>
      </c>
      <c r="M10" s="51">
        <f t="shared" si="1"/>
        <v>92866.73000000001</v>
      </c>
    </row>
    <row r="11" spans="1:13" s="31" customFormat="1" ht="15.75">
      <c r="A11" s="53" t="s">
        <v>5</v>
      </c>
      <c r="B11" s="51">
        <v>186750</v>
      </c>
      <c r="C11" s="51">
        <v>101139.89</v>
      </c>
      <c r="D11" s="51"/>
      <c r="E11" s="51"/>
      <c r="F11" s="51"/>
      <c r="G11" s="51"/>
      <c r="H11" s="51">
        <v>24000</v>
      </c>
      <c r="I11" s="51">
        <v>12621.34</v>
      </c>
      <c r="J11" s="51"/>
      <c r="K11" s="51"/>
      <c r="L11" s="51">
        <f t="shared" si="1"/>
        <v>210750</v>
      </c>
      <c r="M11" s="51">
        <f t="shared" si="1"/>
        <v>113761.23</v>
      </c>
    </row>
    <row r="12" spans="1:13" s="31" customFormat="1" ht="15.75">
      <c r="A12" s="53" t="s">
        <v>17</v>
      </c>
      <c r="B12" s="51">
        <v>26300</v>
      </c>
      <c r="C12" s="51">
        <v>14251.16</v>
      </c>
      <c r="D12" s="51"/>
      <c r="E12" s="51"/>
      <c r="F12" s="51"/>
      <c r="G12" s="51"/>
      <c r="H12" s="51">
        <v>3450</v>
      </c>
      <c r="I12" s="51">
        <v>1795.73</v>
      </c>
      <c r="J12" s="51"/>
      <c r="K12" s="51"/>
      <c r="L12" s="51">
        <f t="shared" si="1"/>
        <v>29750</v>
      </c>
      <c r="M12" s="51">
        <f t="shared" si="1"/>
        <v>16046.89</v>
      </c>
    </row>
    <row r="13" spans="1:13" s="31" customFormat="1" ht="15.75">
      <c r="A13" s="53" t="s">
        <v>3</v>
      </c>
      <c r="B13" s="51">
        <v>63791</v>
      </c>
      <c r="C13" s="51">
        <v>47920</v>
      </c>
      <c r="D13" s="51"/>
      <c r="E13" s="51"/>
      <c r="F13" s="51">
        <v>31425</v>
      </c>
      <c r="G13" s="51">
        <v>31425</v>
      </c>
      <c r="H13" s="51">
        <v>9432</v>
      </c>
      <c r="I13" s="51">
        <v>7080</v>
      </c>
      <c r="J13" s="51"/>
      <c r="K13" s="51"/>
      <c r="L13" s="51">
        <f t="shared" si="1"/>
        <v>104648</v>
      </c>
      <c r="M13" s="51">
        <f t="shared" si="1"/>
        <v>86425</v>
      </c>
    </row>
    <row r="14" spans="1:13" s="31" customFormat="1" ht="15.75">
      <c r="A14" s="53" t="s">
        <v>45</v>
      </c>
      <c r="B14" s="51">
        <v>1000</v>
      </c>
      <c r="C14" s="51"/>
      <c r="D14" s="51"/>
      <c r="E14" s="51"/>
      <c r="F14" s="51"/>
      <c r="G14" s="51"/>
      <c r="H14" s="51"/>
      <c r="I14" s="51"/>
      <c r="J14" s="51"/>
      <c r="K14" s="51"/>
      <c r="L14" s="51">
        <f t="shared" si="1"/>
        <v>1000</v>
      </c>
      <c r="M14" s="51">
        <f aca="true" t="shared" si="2" ref="M14:M31">SUM(C14+E14+G14+I14+K14)</f>
        <v>0</v>
      </c>
    </row>
    <row r="15" spans="1:13" s="31" customFormat="1" ht="15.75">
      <c r="A15" s="53" t="s">
        <v>18</v>
      </c>
      <c r="B15" s="51"/>
      <c r="C15" s="51"/>
      <c r="D15" s="51"/>
      <c r="E15" s="51"/>
      <c r="F15" s="51"/>
      <c r="G15" s="51"/>
      <c r="H15" s="51"/>
      <c r="I15" s="51"/>
      <c r="J15" s="51">
        <v>15372</v>
      </c>
      <c r="K15" s="51">
        <v>13292</v>
      </c>
      <c r="L15" s="51">
        <f aca="true" t="shared" si="3" ref="L15:L31">SUM(B15+D15+F15+H15+J15)</f>
        <v>15372</v>
      </c>
      <c r="M15" s="51">
        <f t="shared" si="2"/>
        <v>13292</v>
      </c>
    </row>
    <row r="16" spans="1:13" s="31" customFormat="1" ht="15.75">
      <c r="A16" s="53" t="s">
        <v>7</v>
      </c>
      <c r="B16" s="51">
        <v>49169</v>
      </c>
      <c r="C16" s="51">
        <v>4462.07</v>
      </c>
      <c r="D16" s="51"/>
      <c r="E16" s="51"/>
      <c r="F16" s="51"/>
      <c r="G16" s="51"/>
      <c r="H16" s="51"/>
      <c r="I16" s="51"/>
      <c r="J16" s="51"/>
      <c r="K16" s="51"/>
      <c r="L16" s="51">
        <f t="shared" si="3"/>
        <v>49169</v>
      </c>
      <c r="M16" s="51">
        <f t="shared" si="2"/>
        <v>4462.07</v>
      </c>
    </row>
    <row r="17" spans="1:13" s="31" customFormat="1" ht="15.75">
      <c r="A17" s="53" t="s">
        <v>20</v>
      </c>
      <c r="B17" s="51">
        <v>2000</v>
      </c>
      <c r="C17" s="51"/>
      <c r="D17" s="51"/>
      <c r="E17" s="51"/>
      <c r="F17" s="51"/>
      <c r="G17" s="51"/>
      <c r="H17" s="51"/>
      <c r="I17" s="51"/>
      <c r="J17" s="51"/>
      <c r="K17" s="51"/>
      <c r="L17" s="51">
        <f t="shared" si="3"/>
        <v>2000</v>
      </c>
      <c r="M17" s="51">
        <f t="shared" si="2"/>
        <v>0</v>
      </c>
    </row>
    <row r="18" spans="1:13" s="31" customFormat="1" ht="15.75">
      <c r="A18" s="53" t="s">
        <v>6</v>
      </c>
      <c r="B18" s="51">
        <v>27000</v>
      </c>
      <c r="C18" s="51">
        <v>8272.47</v>
      </c>
      <c r="D18" s="51"/>
      <c r="E18" s="51"/>
      <c r="F18" s="51"/>
      <c r="G18" s="51"/>
      <c r="H18" s="51"/>
      <c r="I18" s="51"/>
      <c r="J18" s="51"/>
      <c r="K18" s="51"/>
      <c r="L18" s="51">
        <f t="shared" si="3"/>
        <v>27000</v>
      </c>
      <c r="M18" s="51">
        <f t="shared" si="2"/>
        <v>8272.47</v>
      </c>
    </row>
    <row r="19" spans="1:13" s="31" customFormat="1" ht="15.75">
      <c r="A19" s="53" t="s">
        <v>9</v>
      </c>
      <c r="B19" s="51">
        <v>2000</v>
      </c>
      <c r="C19" s="51">
        <v>352.58</v>
      </c>
      <c r="D19" s="51"/>
      <c r="E19" s="51"/>
      <c r="F19" s="51"/>
      <c r="G19" s="51"/>
      <c r="H19" s="51"/>
      <c r="I19" s="51"/>
      <c r="J19" s="51"/>
      <c r="K19" s="51"/>
      <c r="L19" s="51">
        <f t="shared" si="3"/>
        <v>2000</v>
      </c>
      <c r="M19" s="51">
        <f t="shared" si="2"/>
        <v>352.58</v>
      </c>
    </row>
    <row r="20" spans="1:13" s="31" customFormat="1" ht="15.75">
      <c r="A20" s="53" t="s">
        <v>28</v>
      </c>
      <c r="B20" s="51">
        <v>1000</v>
      </c>
      <c r="C20" s="51"/>
      <c r="D20" s="51"/>
      <c r="E20" s="51"/>
      <c r="F20" s="51"/>
      <c r="G20" s="51"/>
      <c r="H20" s="51"/>
      <c r="I20" s="51"/>
      <c r="J20" s="51"/>
      <c r="K20" s="51"/>
      <c r="L20" s="51">
        <f t="shared" si="3"/>
        <v>1000</v>
      </c>
      <c r="M20" s="51">
        <f t="shared" si="2"/>
        <v>0</v>
      </c>
    </row>
    <row r="21" spans="1:13" s="31" customFormat="1" ht="15.75">
      <c r="A21" s="53" t="s">
        <v>8</v>
      </c>
      <c r="B21" s="51">
        <v>20000</v>
      </c>
      <c r="C21" s="51">
        <v>7510.54</v>
      </c>
      <c r="D21" s="51">
        <v>1925</v>
      </c>
      <c r="E21" s="51">
        <v>1925</v>
      </c>
      <c r="F21" s="51"/>
      <c r="G21" s="51"/>
      <c r="H21" s="51"/>
      <c r="I21" s="51"/>
      <c r="J21" s="51"/>
      <c r="K21" s="51"/>
      <c r="L21" s="51">
        <f t="shared" si="3"/>
        <v>21925</v>
      </c>
      <c r="M21" s="51">
        <f t="shared" si="2"/>
        <v>9435.54</v>
      </c>
    </row>
    <row r="22" spans="1:13" s="31" customFormat="1" ht="15.75">
      <c r="A22" s="53" t="s">
        <v>32</v>
      </c>
      <c r="B22" s="51">
        <v>2000</v>
      </c>
      <c r="C22" s="51">
        <v>904.02</v>
      </c>
      <c r="D22" s="51"/>
      <c r="E22" s="51"/>
      <c r="F22" s="51"/>
      <c r="G22" s="51"/>
      <c r="H22" s="51"/>
      <c r="I22" s="51"/>
      <c r="J22" s="51"/>
      <c r="K22" s="51"/>
      <c r="L22" s="51">
        <f t="shared" si="3"/>
        <v>2000</v>
      </c>
      <c r="M22" s="51">
        <f t="shared" si="2"/>
        <v>904.02</v>
      </c>
    </row>
    <row r="23" spans="1:13" s="31" customFormat="1" ht="15.75">
      <c r="A23" s="53" t="s">
        <v>33</v>
      </c>
      <c r="B23" s="51">
        <v>4000</v>
      </c>
      <c r="C23" s="51">
        <v>1485.09</v>
      </c>
      <c r="D23" s="51"/>
      <c r="E23" s="51"/>
      <c r="F23" s="51"/>
      <c r="G23" s="51"/>
      <c r="H23" s="51"/>
      <c r="I23" s="51"/>
      <c r="J23" s="51"/>
      <c r="K23" s="51"/>
      <c r="L23" s="51">
        <f t="shared" si="3"/>
        <v>4000</v>
      </c>
      <c r="M23" s="51">
        <f t="shared" si="2"/>
        <v>1485.09</v>
      </c>
    </row>
    <row r="24" spans="1:13" s="31" customFormat="1" ht="15.75">
      <c r="A24" s="53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>
        <f t="shared" si="3"/>
        <v>0</v>
      </c>
      <c r="M24" s="51">
        <f t="shared" si="2"/>
        <v>0</v>
      </c>
    </row>
    <row r="25" spans="1:13" s="31" customFormat="1" ht="15.75">
      <c r="A25" s="53" t="s">
        <v>19</v>
      </c>
      <c r="B25" s="51">
        <v>2000</v>
      </c>
      <c r="C25" s="51">
        <v>372.34</v>
      </c>
      <c r="D25" s="51"/>
      <c r="E25" s="51"/>
      <c r="F25" s="51"/>
      <c r="G25" s="51"/>
      <c r="H25" s="51"/>
      <c r="I25" s="51"/>
      <c r="J25" s="51"/>
      <c r="K25" s="51"/>
      <c r="L25" s="51">
        <f t="shared" si="3"/>
        <v>2000</v>
      </c>
      <c r="M25" s="51">
        <f t="shared" si="2"/>
        <v>372.34</v>
      </c>
    </row>
    <row r="26" spans="1:13" s="31" customFormat="1" ht="15.75">
      <c r="A26" s="53" t="s">
        <v>10</v>
      </c>
      <c r="B26" s="51">
        <v>3000</v>
      </c>
      <c r="C26" s="51">
        <v>200</v>
      </c>
      <c r="D26" s="51"/>
      <c r="E26" s="51"/>
      <c r="F26" s="51"/>
      <c r="G26" s="51"/>
      <c r="H26" s="51"/>
      <c r="I26" s="51"/>
      <c r="J26" s="51"/>
      <c r="K26" s="51"/>
      <c r="L26" s="51">
        <f t="shared" si="3"/>
        <v>3000</v>
      </c>
      <c r="M26" s="51">
        <f t="shared" si="2"/>
        <v>200</v>
      </c>
    </row>
    <row r="27" spans="1:13" s="31" customFormat="1" ht="15.75">
      <c r="A27" s="53" t="s">
        <v>35</v>
      </c>
      <c r="B27" s="51">
        <v>3000</v>
      </c>
      <c r="C27" s="51">
        <v>583</v>
      </c>
      <c r="D27" s="51"/>
      <c r="E27" s="51"/>
      <c r="F27" s="51"/>
      <c r="G27" s="51"/>
      <c r="H27" s="51"/>
      <c r="I27" s="51"/>
      <c r="J27" s="51"/>
      <c r="K27" s="51"/>
      <c r="L27" s="51">
        <f t="shared" si="3"/>
        <v>3000</v>
      </c>
      <c r="M27" s="51">
        <f t="shared" si="2"/>
        <v>583</v>
      </c>
    </row>
    <row r="28" spans="1:13" s="31" customFormat="1" ht="15.75">
      <c r="A28" s="53" t="s">
        <v>36</v>
      </c>
      <c r="B28" s="51">
        <v>500</v>
      </c>
      <c r="C28" s="51">
        <v>212.2</v>
      </c>
      <c r="D28" s="51"/>
      <c r="E28" s="51"/>
      <c r="F28" s="51"/>
      <c r="G28" s="51"/>
      <c r="H28" s="51"/>
      <c r="I28" s="51"/>
      <c r="J28" s="51"/>
      <c r="K28" s="51"/>
      <c r="L28" s="51">
        <f t="shared" si="3"/>
        <v>500</v>
      </c>
      <c r="M28" s="51">
        <f t="shared" si="2"/>
        <v>212.2</v>
      </c>
    </row>
    <row r="29" spans="1:13" s="31" customFormat="1" ht="15.75">
      <c r="A29" s="53" t="s">
        <v>47</v>
      </c>
      <c r="B29" s="51">
        <v>6000</v>
      </c>
      <c r="C29" s="51">
        <v>710.7</v>
      </c>
      <c r="D29" s="51"/>
      <c r="E29" s="51"/>
      <c r="F29" s="51"/>
      <c r="G29" s="51"/>
      <c r="H29" s="51"/>
      <c r="I29" s="51"/>
      <c r="J29" s="51"/>
      <c r="K29" s="51"/>
      <c r="L29" s="51">
        <f t="shared" si="3"/>
        <v>6000</v>
      </c>
      <c r="M29" s="51">
        <f t="shared" si="2"/>
        <v>710.7</v>
      </c>
    </row>
    <row r="30" spans="1:13" s="31" customFormat="1" ht="15.75">
      <c r="A30" s="53" t="s">
        <v>46</v>
      </c>
      <c r="B30" s="51">
        <v>6000</v>
      </c>
      <c r="C30" s="51"/>
      <c r="D30" s="51"/>
      <c r="E30" s="51"/>
      <c r="F30" s="51"/>
      <c r="G30" s="51"/>
      <c r="H30" s="51"/>
      <c r="I30" s="51"/>
      <c r="J30" s="51"/>
      <c r="K30" s="51"/>
      <c r="L30" s="51">
        <f t="shared" si="3"/>
        <v>6000</v>
      </c>
      <c r="M30" s="51">
        <f t="shared" si="2"/>
        <v>0</v>
      </c>
    </row>
    <row r="31" spans="1:13" s="31" customFormat="1" ht="16.5" thickBot="1">
      <c r="A31" s="57" t="s">
        <v>21</v>
      </c>
      <c r="B31" s="58">
        <v>2800</v>
      </c>
      <c r="C31" s="58">
        <v>800</v>
      </c>
      <c r="D31" s="58"/>
      <c r="E31" s="58"/>
      <c r="F31" s="58"/>
      <c r="G31" s="58"/>
      <c r="H31" s="58"/>
      <c r="I31" s="58"/>
      <c r="J31" s="58"/>
      <c r="K31" s="58"/>
      <c r="L31" s="59">
        <f t="shared" si="3"/>
        <v>2800</v>
      </c>
      <c r="M31" s="59">
        <f t="shared" si="2"/>
        <v>800</v>
      </c>
    </row>
  </sheetData>
  <mergeCells count="1">
    <mergeCell ref="A4:M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8"/>
  <sheetViews>
    <sheetView tabSelected="1" workbookViewId="0" topLeftCell="A1">
      <selection activeCell="A1" sqref="A1:E331"/>
    </sheetView>
  </sheetViews>
  <sheetFormatPr defaultColWidth="9.00390625" defaultRowHeight="12.75"/>
  <cols>
    <col min="1" max="1" width="4.625" style="0" customWidth="1"/>
    <col min="2" max="2" width="43.75390625" style="0" customWidth="1"/>
    <col min="3" max="3" width="18.00390625" style="0" customWidth="1"/>
    <col min="4" max="4" width="18.875" style="0" customWidth="1"/>
    <col min="5" max="5" width="17.375" style="0" customWidth="1"/>
  </cols>
  <sheetData>
    <row r="1" spans="2:5" ht="40.5" customHeight="1">
      <c r="B1" s="84" t="s">
        <v>81</v>
      </c>
      <c r="C1" s="84"/>
      <c r="D1" s="84"/>
      <c r="E1" s="84"/>
    </row>
    <row r="2" spans="2:5" ht="12.75">
      <c r="B2" s="83" t="s">
        <v>26</v>
      </c>
      <c r="C2" s="83"/>
      <c r="D2" s="83"/>
      <c r="E2" s="83"/>
    </row>
    <row r="3" spans="2:5" ht="12.75">
      <c r="B3" s="84" t="s">
        <v>80</v>
      </c>
      <c r="C3" s="84"/>
      <c r="D3" s="84"/>
      <c r="E3" s="84"/>
    </row>
    <row r="4" spans="2:5" ht="12.75">
      <c r="B4" s="83"/>
      <c r="C4" s="83"/>
      <c r="D4" s="83"/>
      <c r="E4" s="83"/>
    </row>
    <row r="5" spans="2:5" ht="12.75">
      <c r="B5" s="82" t="s">
        <v>27</v>
      </c>
      <c r="C5" s="82"/>
      <c r="D5" s="82"/>
      <c r="E5" s="82"/>
    </row>
    <row r="6" spans="2:5" ht="12.75">
      <c r="B6" s="82" t="s">
        <v>29</v>
      </c>
      <c r="C6" s="82"/>
      <c r="D6" s="82"/>
      <c r="E6" s="82"/>
    </row>
    <row r="7" spans="2:5" ht="12.75">
      <c r="B7" s="83"/>
      <c r="C7" s="83"/>
      <c r="D7" s="83"/>
      <c r="E7" s="83"/>
    </row>
    <row r="8" spans="2:5" ht="12.75">
      <c r="B8" s="83"/>
      <c r="C8" s="83"/>
      <c r="D8" s="83"/>
      <c r="E8" s="83"/>
    </row>
    <row r="9" spans="1:5" ht="15" thickBot="1">
      <c r="A9" s="6"/>
      <c r="B9" s="81"/>
      <c r="C9" s="81"/>
      <c r="D9" s="81"/>
      <c r="E9" s="81"/>
    </row>
    <row r="10" spans="1:5" ht="15">
      <c r="A10" s="15"/>
      <c r="B10" s="16" t="s">
        <v>0</v>
      </c>
      <c r="C10" s="16" t="s">
        <v>30</v>
      </c>
      <c r="D10" s="17" t="s">
        <v>15</v>
      </c>
      <c r="E10" s="18" t="s">
        <v>16</v>
      </c>
    </row>
    <row r="11" spans="1:5" ht="15">
      <c r="A11" s="19"/>
      <c r="B11" s="7"/>
      <c r="C11" s="8" t="s">
        <v>14</v>
      </c>
      <c r="D11" s="9" t="s">
        <v>31</v>
      </c>
      <c r="E11" s="20">
        <v>0.12638888888888888</v>
      </c>
    </row>
    <row r="12" spans="1:5" ht="15.75" thickBot="1">
      <c r="A12" s="21"/>
      <c r="B12" s="22">
        <v>1</v>
      </c>
      <c r="C12" s="22">
        <v>2</v>
      </c>
      <c r="D12" s="23">
        <v>3</v>
      </c>
      <c r="E12" s="24">
        <v>4</v>
      </c>
    </row>
    <row r="13" spans="1:5" ht="15.75">
      <c r="A13" s="3"/>
      <c r="B13" s="25" t="s">
        <v>12</v>
      </c>
      <c r="C13" s="26">
        <f>SUM(C14:C36)</f>
        <v>1741583</v>
      </c>
      <c r="D13" s="26">
        <f>SUM(D14:D36)</f>
        <v>959728.0399999998</v>
      </c>
      <c r="E13" s="27">
        <v>0.5514</v>
      </c>
    </row>
    <row r="14" spans="1:5" ht="14.25">
      <c r="A14" s="4"/>
      <c r="B14" s="10" t="s">
        <v>1</v>
      </c>
      <c r="C14" s="11">
        <v>1153369</v>
      </c>
      <c r="D14" s="11">
        <v>609546.18</v>
      </c>
      <c r="E14" s="14">
        <v>0.5285</v>
      </c>
    </row>
    <row r="15" spans="1:5" ht="14.25">
      <c r="A15" s="4"/>
      <c r="B15" s="5" t="s">
        <v>2</v>
      </c>
      <c r="C15" s="11">
        <v>94300</v>
      </c>
      <c r="D15" s="11">
        <v>92866.73</v>
      </c>
      <c r="E15" s="28">
        <v>0.9848</v>
      </c>
    </row>
    <row r="16" spans="1:5" ht="14.25">
      <c r="A16" s="4"/>
      <c r="B16" s="5" t="s">
        <v>5</v>
      </c>
      <c r="C16" s="11">
        <v>210750</v>
      </c>
      <c r="D16" s="11">
        <v>113761.23</v>
      </c>
      <c r="E16" s="13">
        <v>0.5398</v>
      </c>
    </row>
    <row r="17" spans="1:5" ht="14.25">
      <c r="A17" s="4"/>
      <c r="B17" s="5" t="s">
        <v>17</v>
      </c>
      <c r="C17" s="11">
        <v>29750</v>
      </c>
      <c r="D17" s="11">
        <v>16046.89</v>
      </c>
      <c r="E17" s="13">
        <v>0.5394</v>
      </c>
    </row>
    <row r="18" spans="1:5" ht="14.25">
      <c r="A18" s="4"/>
      <c r="B18" s="5" t="s">
        <v>45</v>
      </c>
      <c r="C18" s="11">
        <v>1000</v>
      </c>
      <c r="D18" s="11">
        <v>0</v>
      </c>
      <c r="E18" s="13">
        <v>0</v>
      </c>
    </row>
    <row r="19" spans="1:5" ht="14.25">
      <c r="A19" s="4"/>
      <c r="B19" s="5" t="s">
        <v>3</v>
      </c>
      <c r="C19" s="11">
        <v>104648</v>
      </c>
      <c r="D19" s="11">
        <v>86425</v>
      </c>
      <c r="E19" s="13">
        <v>0.8259</v>
      </c>
    </row>
    <row r="20" spans="1:5" ht="14.25">
      <c r="A20" s="4"/>
      <c r="B20" s="5" t="s">
        <v>18</v>
      </c>
      <c r="C20" s="11">
        <v>15372</v>
      </c>
      <c r="D20" s="11">
        <v>13292</v>
      </c>
      <c r="E20" s="13">
        <v>0.8647</v>
      </c>
    </row>
    <row r="21" spans="1:5" ht="14.25">
      <c r="A21" s="4"/>
      <c r="B21" s="5" t="s">
        <v>7</v>
      </c>
      <c r="C21" s="11">
        <v>49169</v>
      </c>
      <c r="D21" s="11">
        <v>4462.07</v>
      </c>
      <c r="E21" s="13">
        <v>0.0907</v>
      </c>
    </row>
    <row r="22" spans="1:5" ht="14.25">
      <c r="A22" s="4"/>
      <c r="B22" s="5" t="s">
        <v>20</v>
      </c>
      <c r="C22" s="11">
        <v>2000</v>
      </c>
      <c r="D22" s="11">
        <v>0</v>
      </c>
      <c r="E22" s="13">
        <v>0</v>
      </c>
    </row>
    <row r="23" spans="1:5" ht="14.25">
      <c r="A23" s="4"/>
      <c r="B23" s="5" t="s">
        <v>6</v>
      </c>
      <c r="C23" s="11">
        <v>27000</v>
      </c>
      <c r="D23" s="11">
        <v>8272.47</v>
      </c>
      <c r="E23" s="13">
        <v>0.3064</v>
      </c>
    </row>
    <row r="24" spans="1:5" ht="14.25">
      <c r="A24" s="4"/>
      <c r="B24" s="5" t="s">
        <v>9</v>
      </c>
      <c r="C24" s="11">
        <v>2000</v>
      </c>
      <c r="D24" s="11">
        <v>352.58</v>
      </c>
      <c r="E24" s="13">
        <v>0.1763</v>
      </c>
    </row>
    <row r="25" spans="1:5" ht="14.25">
      <c r="A25" s="4"/>
      <c r="B25" s="5" t="s">
        <v>28</v>
      </c>
      <c r="C25" s="11">
        <v>1000</v>
      </c>
      <c r="D25" s="11">
        <v>0</v>
      </c>
      <c r="E25" s="13">
        <v>0</v>
      </c>
    </row>
    <row r="26" spans="1:5" ht="14.25">
      <c r="A26" s="4"/>
      <c r="B26" s="5" t="s">
        <v>8</v>
      </c>
      <c r="C26" s="11">
        <v>21925</v>
      </c>
      <c r="D26" s="11">
        <v>9435.54</v>
      </c>
      <c r="E26" s="13">
        <v>0.4304</v>
      </c>
    </row>
    <row r="27" spans="1:5" ht="14.25">
      <c r="A27" s="4"/>
      <c r="B27" s="5" t="s">
        <v>32</v>
      </c>
      <c r="C27" s="11">
        <v>2000</v>
      </c>
      <c r="D27" s="11">
        <v>904.02</v>
      </c>
      <c r="E27" s="13">
        <v>0.452</v>
      </c>
    </row>
    <row r="28" spans="1:5" ht="14.25">
      <c r="A28" s="4"/>
      <c r="B28" s="5" t="s">
        <v>33</v>
      </c>
      <c r="C28" s="11">
        <v>4000</v>
      </c>
      <c r="D28" s="11">
        <v>1485.09</v>
      </c>
      <c r="E28" s="13">
        <v>0.3713</v>
      </c>
    </row>
    <row r="29" spans="1:5" ht="14.25">
      <c r="A29" s="4"/>
      <c r="B29" s="5" t="s">
        <v>34</v>
      </c>
      <c r="C29" s="11"/>
      <c r="D29" s="11"/>
      <c r="E29" s="13"/>
    </row>
    <row r="30" spans="1:5" ht="14.25">
      <c r="A30" s="4"/>
      <c r="B30" s="5" t="s">
        <v>19</v>
      </c>
      <c r="C30" s="11">
        <v>2000</v>
      </c>
      <c r="D30" s="11">
        <v>372.34</v>
      </c>
      <c r="E30" s="13">
        <v>0.1862</v>
      </c>
    </row>
    <row r="31" spans="1:5" ht="14.25">
      <c r="A31" s="4"/>
      <c r="B31" s="5" t="s">
        <v>10</v>
      </c>
      <c r="C31" s="11">
        <v>3000</v>
      </c>
      <c r="D31" s="11">
        <v>200</v>
      </c>
      <c r="E31" s="13">
        <v>0.0667</v>
      </c>
    </row>
    <row r="32" spans="1:5" ht="14.25">
      <c r="A32" s="4"/>
      <c r="B32" s="5" t="s">
        <v>35</v>
      </c>
      <c r="C32" s="11">
        <v>3000</v>
      </c>
      <c r="D32" s="11">
        <v>583</v>
      </c>
      <c r="E32" s="13">
        <v>0.1943</v>
      </c>
    </row>
    <row r="33" spans="1:5" ht="14.25">
      <c r="A33" s="4"/>
      <c r="B33" s="5" t="s">
        <v>36</v>
      </c>
      <c r="C33" s="11">
        <v>500</v>
      </c>
      <c r="D33" s="11">
        <v>212.2</v>
      </c>
      <c r="E33" s="13">
        <v>0.4244</v>
      </c>
    </row>
    <row r="34" spans="1:5" ht="14.25">
      <c r="A34" s="4"/>
      <c r="B34" s="5" t="s">
        <v>47</v>
      </c>
      <c r="C34" s="11">
        <v>6000</v>
      </c>
      <c r="D34" s="11">
        <v>710.7</v>
      </c>
      <c r="E34" s="13">
        <v>0.1185</v>
      </c>
    </row>
    <row r="35" spans="1:5" ht="14.25">
      <c r="A35" s="4"/>
      <c r="B35" s="5" t="s">
        <v>46</v>
      </c>
      <c r="C35" s="11">
        <v>6000</v>
      </c>
      <c r="D35" s="11">
        <v>0</v>
      </c>
      <c r="E35" s="13">
        <v>0</v>
      </c>
    </row>
    <row r="36" spans="1:5" ht="14.25">
      <c r="A36" s="1"/>
      <c r="B36" s="2" t="s">
        <v>21</v>
      </c>
      <c r="C36" s="12">
        <v>2800</v>
      </c>
      <c r="D36" s="12">
        <v>800</v>
      </c>
      <c r="E36" s="29">
        <v>0.2857</v>
      </c>
    </row>
    <row r="37" spans="1:5" ht="15.75">
      <c r="A37" s="3"/>
      <c r="B37" s="25" t="s">
        <v>13</v>
      </c>
      <c r="C37" s="26">
        <f>SUM(C38:C60)</f>
        <v>1350569</v>
      </c>
      <c r="D37" s="26">
        <f>SUM(D38:D60)</f>
        <v>711194.8099999997</v>
      </c>
      <c r="E37" s="79">
        <v>0.5266</v>
      </c>
    </row>
    <row r="38" spans="1:5" ht="14.25">
      <c r="A38" s="4"/>
      <c r="B38" s="10" t="s">
        <v>1</v>
      </c>
      <c r="C38" s="11">
        <v>913431</v>
      </c>
      <c r="D38" s="11">
        <v>445631.47</v>
      </c>
      <c r="E38" s="14">
        <v>0.4879</v>
      </c>
    </row>
    <row r="39" spans="1:5" ht="14.25">
      <c r="A39" s="4"/>
      <c r="B39" s="5" t="s">
        <v>2</v>
      </c>
      <c r="C39" s="11">
        <v>73350</v>
      </c>
      <c r="D39" s="11">
        <v>70958.71</v>
      </c>
      <c r="E39" s="28">
        <v>0.9674</v>
      </c>
    </row>
    <row r="40" spans="1:5" ht="14.25">
      <c r="A40" s="4"/>
      <c r="B40" s="5" t="s">
        <v>4</v>
      </c>
      <c r="C40" s="11">
        <v>3000</v>
      </c>
      <c r="D40" s="11">
        <v>0</v>
      </c>
      <c r="E40" s="28">
        <v>0</v>
      </c>
    </row>
    <row r="41" spans="1:5" ht="14.25">
      <c r="A41" s="4"/>
      <c r="B41" s="5" t="s">
        <v>5</v>
      </c>
      <c r="C41" s="11">
        <v>171374</v>
      </c>
      <c r="D41" s="11">
        <v>87923.39</v>
      </c>
      <c r="E41" s="13">
        <v>0.513</v>
      </c>
    </row>
    <row r="42" spans="1:5" ht="14.25">
      <c r="A42" s="4"/>
      <c r="B42" s="5" t="s">
        <v>17</v>
      </c>
      <c r="C42" s="11">
        <v>23975</v>
      </c>
      <c r="D42" s="11">
        <v>12190.18</v>
      </c>
      <c r="E42" s="13">
        <v>0.5085</v>
      </c>
    </row>
    <row r="43" spans="1:5" ht="14.25">
      <c r="A43" s="4"/>
      <c r="B43" s="5" t="s">
        <v>45</v>
      </c>
      <c r="C43" s="11">
        <v>2000</v>
      </c>
      <c r="D43" s="11">
        <v>0</v>
      </c>
      <c r="E43" s="13">
        <v>0</v>
      </c>
    </row>
    <row r="44" spans="1:5" ht="14.25">
      <c r="A44" s="4"/>
      <c r="B44" s="5" t="s">
        <v>3</v>
      </c>
      <c r="C44" s="11">
        <v>69033</v>
      </c>
      <c r="D44" s="11">
        <v>53742</v>
      </c>
      <c r="E44" s="13">
        <v>0.7785</v>
      </c>
    </row>
    <row r="45" spans="1:5" ht="14.25">
      <c r="A45" s="4"/>
      <c r="B45" s="5" t="s">
        <v>18</v>
      </c>
      <c r="C45" s="11">
        <v>7221</v>
      </c>
      <c r="D45" s="11">
        <v>7199.15</v>
      </c>
      <c r="E45" s="13">
        <v>0.997</v>
      </c>
    </row>
    <row r="46" spans="1:5" ht="14.25">
      <c r="A46" s="4"/>
      <c r="B46" s="5" t="s">
        <v>7</v>
      </c>
      <c r="C46" s="11">
        <v>40648</v>
      </c>
      <c r="D46" s="11">
        <v>13471.57</v>
      </c>
      <c r="E46" s="13">
        <v>0.3314</v>
      </c>
    </row>
    <row r="47" spans="1:5" ht="14.25">
      <c r="A47" s="4"/>
      <c r="B47" s="5" t="s">
        <v>20</v>
      </c>
      <c r="C47" s="11">
        <v>2300</v>
      </c>
      <c r="D47" s="11">
        <v>0</v>
      </c>
      <c r="E47" s="13">
        <v>0</v>
      </c>
    </row>
    <row r="48" spans="1:5" ht="14.25">
      <c r="A48" s="4"/>
      <c r="B48" s="5" t="s">
        <v>6</v>
      </c>
      <c r="C48" s="11">
        <v>17200</v>
      </c>
      <c r="D48" s="11">
        <v>9597.09</v>
      </c>
      <c r="E48" s="13">
        <v>0.558</v>
      </c>
    </row>
    <row r="49" spans="1:5" ht="14.25">
      <c r="A49" s="4"/>
      <c r="B49" s="5" t="s">
        <v>9</v>
      </c>
      <c r="C49" s="11">
        <v>2747</v>
      </c>
      <c r="D49" s="11">
        <v>298.7</v>
      </c>
      <c r="E49" s="13">
        <v>0.1087</v>
      </c>
    </row>
    <row r="50" spans="1:5" ht="14.25">
      <c r="A50" s="4"/>
      <c r="B50" s="5" t="s">
        <v>28</v>
      </c>
      <c r="C50" s="11">
        <v>1050</v>
      </c>
      <c r="D50" s="11">
        <v>185</v>
      </c>
      <c r="E50" s="13">
        <v>0.1762</v>
      </c>
    </row>
    <row r="51" spans="1:5" ht="14.25">
      <c r="A51" s="4"/>
      <c r="B51" s="5" t="s">
        <v>8</v>
      </c>
      <c r="C51" s="11">
        <v>9900</v>
      </c>
      <c r="D51" s="11">
        <v>4975.69</v>
      </c>
      <c r="E51" s="13">
        <v>0.5026</v>
      </c>
    </row>
    <row r="52" spans="1:5" ht="14.25">
      <c r="A52" s="4"/>
      <c r="B52" s="5" t="s">
        <v>32</v>
      </c>
      <c r="C52" s="11">
        <v>740</v>
      </c>
      <c r="D52" s="11">
        <v>354</v>
      </c>
      <c r="E52" s="13">
        <v>0.4784</v>
      </c>
    </row>
    <row r="53" spans="1:5" ht="14.25">
      <c r="A53" s="4"/>
      <c r="B53" s="5" t="s">
        <v>33</v>
      </c>
      <c r="C53" s="11">
        <v>3550</v>
      </c>
      <c r="D53" s="11">
        <v>1629.16</v>
      </c>
      <c r="E53" s="13">
        <v>0.4589</v>
      </c>
    </row>
    <row r="54" spans="1:5" ht="14.25">
      <c r="A54" s="4"/>
      <c r="B54" s="5" t="s">
        <v>34</v>
      </c>
      <c r="C54" s="11"/>
      <c r="D54" s="11"/>
      <c r="E54" s="13"/>
    </row>
    <row r="55" spans="1:5" ht="14.25">
      <c r="A55" s="4"/>
      <c r="B55" s="5" t="s">
        <v>19</v>
      </c>
      <c r="C55" s="11">
        <v>650</v>
      </c>
      <c r="D55" s="11">
        <v>127.82</v>
      </c>
      <c r="E55" s="13">
        <v>0.1966</v>
      </c>
    </row>
    <row r="56" spans="1:5" ht="14.25">
      <c r="A56" s="4"/>
      <c r="B56" s="5" t="s">
        <v>10</v>
      </c>
      <c r="C56" s="11">
        <v>500</v>
      </c>
      <c r="D56" s="11">
        <v>0</v>
      </c>
      <c r="E56" s="13">
        <v>0</v>
      </c>
    </row>
    <row r="57" spans="1:5" ht="14.25">
      <c r="A57" s="4"/>
      <c r="B57" s="5" t="s">
        <v>35</v>
      </c>
      <c r="C57" s="11">
        <v>1000</v>
      </c>
      <c r="D57" s="11">
        <v>335</v>
      </c>
      <c r="E57" s="13">
        <v>0.335</v>
      </c>
    </row>
    <row r="58" spans="1:5" ht="14.25">
      <c r="A58" s="4"/>
      <c r="B58" s="5" t="s">
        <v>36</v>
      </c>
      <c r="C58" s="11">
        <v>600</v>
      </c>
      <c r="D58" s="11">
        <v>22.69</v>
      </c>
      <c r="E58" s="13">
        <v>0.0378</v>
      </c>
    </row>
    <row r="59" spans="1:5" ht="14.25">
      <c r="A59" s="4"/>
      <c r="B59" s="5" t="s">
        <v>47</v>
      </c>
      <c r="C59" s="11">
        <v>300</v>
      </c>
      <c r="D59" s="11">
        <v>0</v>
      </c>
      <c r="E59" s="13">
        <v>0</v>
      </c>
    </row>
    <row r="60" spans="1:5" ht="14.25">
      <c r="A60" s="1"/>
      <c r="B60" s="2" t="s">
        <v>21</v>
      </c>
      <c r="C60" s="12">
        <v>6000</v>
      </c>
      <c r="D60" s="12">
        <v>2553.19</v>
      </c>
      <c r="E60" s="29">
        <v>0.4255</v>
      </c>
    </row>
    <row r="61" spans="1:5" ht="15.75">
      <c r="A61" s="3"/>
      <c r="B61" s="25" t="s">
        <v>11</v>
      </c>
      <c r="C61" s="26">
        <f>SUM(C62:C82)</f>
        <v>3007622</v>
      </c>
      <c r="D61" s="26">
        <f>SUM(D62:D82)</f>
        <v>1583346.4999999998</v>
      </c>
      <c r="E61" s="27">
        <v>0.5264</v>
      </c>
    </row>
    <row r="62" spans="1:5" ht="14.25">
      <c r="A62" s="4"/>
      <c r="B62" s="10" t="s">
        <v>1</v>
      </c>
      <c r="C62" s="11">
        <v>2078410</v>
      </c>
      <c r="D62" s="11">
        <v>994758.88</v>
      </c>
      <c r="E62" s="14">
        <v>0.4786</v>
      </c>
    </row>
    <row r="63" spans="1:5" ht="14.25">
      <c r="A63" s="4"/>
      <c r="B63" s="5" t="s">
        <v>2</v>
      </c>
      <c r="C63" s="11">
        <v>157491</v>
      </c>
      <c r="D63" s="11">
        <v>156097.61</v>
      </c>
      <c r="E63" s="28">
        <v>0.9912</v>
      </c>
    </row>
    <row r="64" spans="1:5" ht="14.25">
      <c r="A64" s="4"/>
      <c r="B64" s="5" t="s">
        <v>5</v>
      </c>
      <c r="C64" s="11">
        <v>381337</v>
      </c>
      <c r="D64" s="11">
        <v>193471.56</v>
      </c>
      <c r="E64" s="13">
        <v>0.5074</v>
      </c>
    </row>
    <row r="65" spans="1:5" ht="14.25">
      <c r="A65" s="4"/>
      <c r="B65" s="5" t="s">
        <v>17</v>
      </c>
      <c r="C65" s="11">
        <v>54256</v>
      </c>
      <c r="D65" s="11">
        <v>27525.41</v>
      </c>
      <c r="E65" s="13">
        <v>0.5073</v>
      </c>
    </row>
    <row r="66" spans="1:5" ht="14.25">
      <c r="A66" s="4"/>
      <c r="B66" s="5" t="s">
        <v>3</v>
      </c>
      <c r="C66" s="11">
        <v>157071</v>
      </c>
      <c r="D66" s="11">
        <v>125502.5</v>
      </c>
      <c r="E66" s="13">
        <v>0.799</v>
      </c>
    </row>
    <row r="67" spans="1:5" ht="14.25">
      <c r="A67" s="4"/>
      <c r="B67" s="5" t="s">
        <v>18</v>
      </c>
      <c r="C67" s="11">
        <v>15809</v>
      </c>
      <c r="D67" s="11">
        <v>12875.19</v>
      </c>
      <c r="E67" s="13">
        <v>0.8144</v>
      </c>
    </row>
    <row r="68" spans="1:5" ht="14.25">
      <c r="A68" s="4"/>
      <c r="B68" s="5" t="s">
        <v>7</v>
      </c>
      <c r="C68" s="11">
        <v>19300</v>
      </c>
      <c r="D68" s="11">
        <v>12394.76</v>
      </c>
      <c r="E68" s="13">
        <v>0.8144</v>
      </c>
    </row>
    <row r="69" spans="1:5" ht="14.25">
      <c r="A69" s="4"/>
      <c r="B69" s="5" t="s">
        <v>20</v>
      </c>
      <c r="C69" s="11">
        <v>1000</v>
      </c>
      <c r="D69" s="11">
        <v>0</v>
      </c>
      <c r="E69" s="13">
        <v>0</v>
      </c>
    </row>
    <row r="70" spans="1:5" ht="14.25">
      <c r="A70" s="4"/>
      <c r="B70" s="5" t="s">
        <v>6</v>
      </c>
      <c r="C70" s="11">
        <v>101000</v>
      </c>
      <c r="D70" s="11">
        <v>44060.29</v>
      </c>
      <c r="E70" s="13">
        <v>0.4362</v>
      </c>
    </row>
    <row r="71" spans="1:5" ht="14.25">
      <c r="A71" s="4"/>
      <c r="B71" s="5" t="s">
        <v>9</v>
      </c>
      <c r="C71" s="11">
        <v>1600</v>
      </c>
      <c r="D71" s="11">
        <v>272.62</v>
      </c>
      <c r="E71" s="13">
        <v>0.1704</v>
      </c>
    </row>
    <row r="72" spans="1:5" ht="14.25">
      <c r="A72" s="4"/>
      <c r="B72" s="5" t="s">
        <v>28</v>
      </c>
      <c r="C72" s="11">
        <v>1000</v>
      </c>
      <c r="D72" s="11">
        <v>280</v>
      </c>
      <c r="E72" s="13">
        <v>0.28</v>
      </c>
    </row>
    <row r="73" spans="1:5" ht="14.25">
      <c r="A73" s="4"/>
      <c r="B73" s="5" t="s">
        <v>8</v>
      </c>
      <c r="C73" s="11">
        <v>22648</v>
      </c>
      <c r="D73" s="11">
        <v>11241.19</v>
      </c>
      <c r="E73" s="13">
        <v>0.4963</v>
      </c>
    </row>
    <row r="74" spans="1:5" ht="14.25">
      <c r="A74" s="4"/>
      <c r="B74" s="5" t="s">
        <v>32</v>
      </c>
      <c r="C74" s="11">
        <v>1500</v>
      </c>
      <c r="D74" s="11">
        <v>856.44</v>
      </c>
      <c r="E74" s="13">
        <v>0.571</v>
      </c>
    </row>
    <row r="75" spans="1:5" ht="14.25">
      <c r="A75" s="4"/>
      <c r="B75" s="5" t="s">
        <v>33</v>
      </c>
      <c r="C75" s="11">
        <v>4200</v>
      </c>
      <c r="D75" s="11">
        <v>2528.13</v>
      </c>
      <c r="E75" s="13">
        <v>0.6019</v>
      </c>
    </row>
    <row r="76" spans="1:5" ht="14.25">
      <c r="A76" s="4"/>
      <c r="B76" s="5" t="s">
        <v>34</v>
      </c>
      <c r="C76" s="11"/>
      <c r="D76" s="11"/>
      <c r="E76" s="13"/>
    </row>
    <row r="77" spans="1:5" ht="14.25">
      <c r="A77" s="4"/>
      <c r="B77" s="5" t="s">
        <v>19</v>
      </c>
      <c r="C77" s="11">
        <v>1105</v>
      </c>
      <c r="D77" s="11">
        <v>125.15</v>
      </c>
      <c r="E77" s="13">
        <v>0.1133</v>
      </c>
    </row>
    <row r="78" spans="1:5" ht="14.25">
      <c r="A78" s="4"/>
      <c r="B78" s="5" t="s">
        <v>10</v>
      </c>
      <c r="C78" s="11">
        <v>450</v>
      </c>
      <c r="D78" s="11">
        <v>0</v>
      </c>
      <c r="E78" s="13">
        <v>0</v>
      </c>
    </row>
    <row r="79" spans="1:5" ht="14.25">
      <c r="A79" s="4"/>
      <c r="B79" s="5" t="s">
        <v>35</v>
      </c>
      <c r="C79" s="11">
        <v>2500</v>
      </c>
      <c r="D79" s="11">
        <v>345</v>
      </c>
      <c r="E79" s="13">
        <v>0.138</v>
      </c>
    </row>
    <row r="80" spans="1:5" ht="14.25">
      <c r="A80" s="4"/>
      <c r="B80" s="5" t="s">
        <v>36</v>
      </c>
      <c r="C80" s="11">
        <v>1800</v>
      </c>
      <c r="D80" s="11">
        <v>386.77</v>
      </c>
      <c r="E80" s="13">
        <v>0.2149</v>
      </c>
    </row>
    <row r="81" spans="1:5" ht="14.25">
      <c r="A81" s="4"/>
      <c r="B81" s="5" t="s">
        <v>47</v>
      </c>
      <c r="C81" s="11">
        <v>500</v>
      </c>
      <c r="D81" s="11">
        <v>305</v>
      </c>
      <c r="E81" s="13">
        <v>0.61</v>
      </c>
    </row>
    <row r="82" spans="1:5" ht="14.25">
      <c r="A82" s="1"/>
      <c r="B82" s="2" t="s">
        <v>21</v>
      </c>
      <c r="C82" s="12">
        <v>4645</v>
      </c>
      <c r="D82" s="12">
        <v>320</v>
      </c>
      <c r="E82" s="29">
        <v>0.0689</v>
      </c>
    </row>
    <row r="83" spans="1:5" ht="15.75">
      <c r="A83" s="3"/>
      <c r="B83" s="25" t="s">
        <v>22</v>
      </c>
      <c r="C83" s="26">
        <f>SUM(C102+C117)</f>
        <v>690546</v>
      </c>
      <c r="D83" s="26">
        <f>SUM(D102+D117)</f>
        <v>347927.31</v>
      </c>
      <c r="E83" s="27">
        <v>0.5038</v>
      </c>
    </row>
    <row r="84" spans="1:5" ht="14.25">
      <c r="A84" s="4"/>
      <c r="B84" s="10" t="s">
        <v>1</v>
      </c>
      <c r="C84" s="11">
        <v>390782</v>
      </c>
      <c r="D84" s="11">
        <v>183349.2</v>
      </c>
      <c r="E84" s="14">
        <v>0.4692</v>
      </c>
    </row>
    <row r="85" spans="1:5" ht="14.25">
      <c r="A85" s="4"/>
      <c r="B85" s="5" t="s">
        <v>2</v>
      </c>
      <c r="C85" s="11">
        <v>30970</v>
      </c>
      <c r="D85" s="11">
        <v>28665.85</v>
      </c>
      <c r="E85" s="28">
        <v>0.9256</v>
      </c>
    </row>
    <row r="86" spans="1:5" ht="14.25">
      <c r="A86" s="4"/>
      <c r="B86" s="5" t="s">
        <v>5</v>
      </c>
      <c r="C86" s="11">
        <v>77001</v>
      </c>
      <c r="D86" s="11">
        <v>38879.24</v>
      </c>
      <c r="E86" s="13">
        <v>0.5049</v>
      </c>
    </row>
    <row r="87" spans="1:5" ht="14.25">
      <c r="A87" s="4"/>
      <c r="B87" s="5" t="s">
        <v>17</v>
      </c>
      <c r="C87" s="11">
        <v>10956</v>
      </c>
      <c r="D87" s="11">
        <v>5531.68</v>
      </c>
      <c r="E87" s="13">
        <v>0.5049</v>
      </c>
    </row>
    <row r="88" spans="1:5" ht="14.25">
      <c r="A88" s="4"/>
      <c r="B88" s="5" t="s">
        <v>3</v>
      </c>
      <c r="C88" s="11">
        <v>33597</v>
      </c>
      <c r="D88" s="11">
        <v>26612</v>
      </c>
      <c r="E88" s="13">
        <v>0.7921</v>
      </c>
    </row>
    <row r="89" spans="1:5" ht="14.25">
      <c r="A89" s="4"/>
      <c r="B89" s="5" t="s">
        <v>18</v>
      </c>
      <c r="C89" s="11">
        <v>2612</v>
      </c>
      <c r="D89" s="11">
        <v>1718</v>
      </c>
      <c r="E89" s="13">
        <v>0.6577</v>
      </c>
    </row>
    <row r="90" spans="1:5" ht="14.25">
      <c r="A90" s="4"/>
      <c r="B90" s="5" t="s">
        <v>7</v>
      </c>
      <c r="C90" s="11">
        <v>11000</v>
      </c>
      <c r="D90" s="11">
        <v>1979.06</v>
      </c>
      <c r="E90" s="13">
        <v>0.1799</v>
      </c>
    </row>
    <row r="91" spans="1:5" ht="14.25">
      <c r="A91" s="4"/>
      <c r="B91" s="5" t="s">
        <v>6</v>
      </c>
      <c r="C91" s="11">
        <v>5000</v>
      </c>
      <c r="D91" s="11">
        <v>2538.31</v>
      </c>
      <c r="E91" s="13">
        <v>0.5077</v>
      </c>
    </row>
    <row r="92" spans="1:5" ht="14.25">
      <c r="A92" s="4"/>
      <c r="B92" s="5" t="s">
        <v>9</v>
      </c>
      <c r="C92" s="11">
        <v>1000</v>
      </c>
      <c r="D92" s="11">
        <v>0</v>
      </c>
      <c r="E92" s="13">
        <v>0</v>
      </c>
    </row>
    <row r="93" spans="1:5" ht="14.25">
      <c r="A93" s="4"/>
      <c r="B93" s="5" t="s">
        <v>28</v>
      </c>
      <c r="C93" s="11">
        <v>400</v>
      </c>
      <c r="D93" s="11">
        <v>0</v>
      </c>
      <c r="E93" s="13">
        <v>0</v>
      </c>
    </row>
    <row r="94" spans="1:5" ht="14.25">
      <c r="A94" s="4"/>
      <c r="B94" s="5" t="s">
        <v>8</v>
      </c>
      <c r="C94" s="11">
        <v>10887</v>
      </c>
      <c r="D94" s="11">
        <v>5099.27</v>
      </c>
      <c r="E94" s="13">
        <v>0.4684</v>
      </c>
    </row>
    <row r="95" spans="1:5" ht="14.25">
      <c r="A95" s="4"/>
      <c r="B95" s="5" t="s">
        <v>33</v>
      </c>
      <c r="C95" s="11">
        <v>3500</v>
      </c>
      <c r="D95" s="11">
        <v>2084.23</v>
      </c>
      <c r="E95" s="13">
        <v>0.5955</v>
      </c>
    </row>
    <row r="96" spans="1:5" ht="14.25">
      <c r="A96" s="4"/>
      <c r="B96" s="5" t="s">
        <v>34</v>
      </c>
      <c r="C96" s="11"/>
      <c r="D96" s="11"/>
      <c r="E96" s="13"/>
    </row>
    <row r="97" spans="1:5" ht="14.25">
      <c r="A97" s="4"/>
      <c r="B97" s="5" t="s">
        <v>19</v>
      </c>
      <c r="C97" s="11">
        <v>2800</v>
      </c>
      <c r="D97" s="11">
        <v>1871.08</v>
      </c>
      <c r="E97" s="13">
        <v>0.6682</v>
      </c>
    </row>
    <row r="98" spans="1:5" ht="14.25">
      <c r="A98" s="4"/>
      <c r="B98" s="5" t="s">
        <v>10</v>
      </c>
      <c r="C98" s="11">
        <v>500</v>
      </c>
      <c r="D98" s="11">
        <v>0</v>
      </c>
      <c r="E98" s="13">
        <v>0</v>
      </c>
    </row>
    <row r="99" spans="1:5" ht="14.25">
      <c r="A99" s="4"/>
      <c r="B99" s="5" t="s">
        <v>36</v>
      </c>
      <c r="C99" s="11">
        <v>1500</v>
      </c>
      <c r="D99" s="11">
        <v>145.8</v>
      </c>
      <c r="E99" s="13">
        <v>0.0972</v>
      </c>
    </row>
    <row r="100" spans="1:5" ht="14.25">
      <c r="A100" s="4"/>
      <c r="B100" s="5" t="s">
        <v>71</v>
      </c>
      <c r="C100" s="11">
        <v>1500</v>
      </c>
      <c r="D100" s="11">
        <v>66</v>
      </c>
      <c r="E100" s="13">
        <v>0.044</v>
      </c>
    </row>
    <row r="101" spans="1:5" ht="14.25">
      <c r="A101" s="4"/>
      <c r="B101" s="5" t="s">
        <v>21</v>
      </c>
      <c r="C101" s="11">
        <v>29429</v>
      </c>
      <c r="D101" s="11">
        <v>15305.78</v>
      </c>
      <c r="E101" s="13">
        <v>0.5201</v>
      </c>
    </row>
    <row r="102" spans="1:5" ht="15">
      <c r="A102" s="4"/>
      <c r="B102" s="63" t="s">
        <v>44</v>
      </c>
      <c r="C102" s="62">
        <f>SUM(C84:C101)</f>
        <v>613434</v>
      </c>
      <c r="D102" s="62">
        <f>SUM(D84:D101)</f>
        <v>313845.5</v>
      </c>
      <c r="E102" s="64">
        <v>0.5116</v>
      </c>
    </row>
    <row r="103" spans="1:5" ht="15">
      <c r="A103" s="4"/>
      <c r="B103" s="63" t="s">
        <v>70</v>
      </c>
      <c r="C103" s="62"/>
      <c r="D103" s="62"/>
      <c r="E103" s="64"/>
    </row>
    <row r="104" spans="1:5" ht="14.25">
      <c r="A104" s="4"/>
      <c r="B104" s="5" t="s">
        <v>4</v>
      </c>
      <c r="C104" s="11">
        <v>16096</v>
      </c>
      <c r="D104" s="11">
        <v>6251</v>
      </c>
      <c r="E104" s="13">
        <v>0.3884</v>
      </c>
    </row>
    <row r="105" spans="1:5" ht="14.25">
      <c r="A105" s="4"/>
      <c r="B105" s="5" t="s">
        <v>5</v>
      </c>
      <c r="C105" s="11">
        <v>2141</v>
      </c>
      <c r="D105" s="11">
        <v>907.68</v>
      </c>
      <c r="E105" s="13">
        <v>0.424</v>
      </c>
    </row>
    <row r="106" spans="1:5" ht="14.25">
      <c r="A106" s="4"/>
      <c r="B106" s="5" t="s">
        <v>17</v>
      </c>
      <c r="C106" s="11">
        <v>305</v>
      </c>
      <c r="D106" s="11">
        <v>129.15</v>
      </c>
      <c r="E106" s="13">
        <v>0.4234</v>
      </c>
    </row>
    <row r="107" spans="1:5" ht="14.25">
      <c r="A107" s="4"/>
      <c r="B107" s="5" t="s">
        <v>7</v>
      </c>
      <c r="C107" s="11">
        <v>8281</v>
      </c>
      <c r="D107" s="11">
        <v>655.45</v>
      </c>
      <c r="E107" s="13">
        <v>0.0792</v>
      </c>
    </row>
    <row r="108" spans="1:5" ht="14.25">
      <c r="A108" s="4"/>
      <c r="B108" s="5" t="s">
        <v>20</v>
      </c>
      <c r="C108" s="11">
        <v>7623</v>
      </c>
      <c r="D108" s="11">
        <v>1074.15</v>
      </c>
      <c r="E108" s="13">
        <v>0.1409</v>
      </c>
    </row>
    <row r="109" spans="1:5" ht="14.25">
      <c r="A109" s="4"/>
      <c r="B109" s="5" t="s">
        <v>6</v>
      </c>
      <c r="C109" s="11">
        <v>990</v>
      </c>
      <c r="D109" s="11">
        <v>0</v>
      </c>
      <c r="E109" s="13">
        <v>0</v>
      </c>
    </row>
    <row r="110" spans="1:5" ht="14.25">
      <c r="A110" s="4"/>
      <c r="B110" s="5" t="s">
        <v>8</v>
      </c>
      <c r="C110" s="11">
        <v>35136</v>
      </c>
      <c r="D110" s="11">
        <v>24262.64</v>
      </c>
      <c r="E110" s="13">
        <v>0.6905</v>
      </c>
    </row>
    <row r="111" spans="1:5" ht="14.25">
      <c r="A111" s="4"/>
      <c r="B111" s="5" t="s">
        <v>72</v>
      </c>
      <c r="C111" s="11">
        <v>800</v>
      </c>
      <c r="D111" s="11">
        <v>0</v>
      </c>
      <c r="E111" s="13">
        <v>0</v>
      </c>
    </row>
    <row r="112" spans="1:5" ht="14.25">
      <c r="A112" s="4"/>
      <c r="B112" s="5" t="s">
        <v>73</v>
      </c>
      <c r="C112" s="11">
        <v>600</v>
      </c>
      <c r="D112" s="11">
        <v>0</v>
      </c>
      <c r="E112" s="13">
        <v>0</v>
      </c>
    </row>
    <row r="113" spans="1:5" ht="14.25">
      <c r="A113" s="4"/>
      <c r="B113" s="5" t="s">
        <v>19</v>
      </c>
      <c r="C113" s="11">
        <v>2220</v>
      </c>
      <c r="D113" s="11">
        <v>0</v>
      </c>
      <c r="E113" s="13">
        <v>0</v>
      </c>
    </row>
    <row r="114" spans="1:5" ht="14.25">
      <c r="A114" s="4"/>
      <c r="B114" s="5" t="s">
        <v>10</v>
      </c>
      <c r="C114" s="11">
        <v>1740</v>
      </c>
      <c r="D114" s="11">
        <v>660</v>
      </c>
      <c r="E114" s="13">
        <v>0.3793</v>
      </c>
    </row>
    <row r="115" spans="1:5" ht="14.25">
      <c r="A115" s="4"/>
      <c r="B115" s="5" t="s">
        <v>36</v>
      </c>
      <c r="C115" s="11">
        <v>400</v>
      </c>
      <c r="D115" s="11">
        <v>97.74</v>
      </c>
      <c r="E115" s="13">
        <v>0.2444</v>
      </c>
    </row>
    <row r="116" spans="1:5" ht="14.25">
      <c r="A116" s="4"/>
      <c r="B116" s="5" t="s">
        <v>47</v>
      </c>
      <c r="C116" s="11">
        <v>780</v>
      </c>
      <c r="D116" s="11">
        <v>44</v>
      </c>
      <c r="E116" s="13">
        <v>0.0564</v>
      </c>
    </row>
    <row r="117" spans="1:5" ht="15">
      <c r="A117" s="1"/>
      <c r="B117" s="65" t="s">
        <v>44</v>
      </c>
      <c r="C117" s="66">
        <f>SUM(C104:C116)</f>
        <v>77112</v>
      </c>
      <c r="D117" s="66">
        <f>SUM(D104:D116)</f>
        <v>34081.81</v>
      </c>
      <c r="E117" s="67">
        <v>0.442</v>
      </c>
    </row>
    <row r="118" spans="1:5" ht="15.75">
      <c r="A118" s="3"/>
      <c r="B118" s="25" t="s">
        <v>37</v>
      </c>
      <c r="C118" s="26">
        <f>SUM(C140+C152)</f>
        <v>919671</v>
      </c>
      <c r="D118" s="26">
        <f>SUM(D140+D152)</f>
        <v>447655.55999999994</v>
      </c>
      <c r="E118" s="27">
        <v>0.4868</v>
      </c>
    </row>
    <row r="119" spans="1:5" ht="14.25">
      <c r="A119" s="4"/>
      <c r="B119" s="10" t="s">
        <v>1</v>
      </c>
      <c r="C119" s="11">
        <v>505375</v>
      </c>
      <c r="D119" s="11">
        <v>242892.69</v>
      </c>
      <c r="E119" s="14">
        <v>0.4806</v>
      </c>
    </row>
    <row r="120" spans="1:5" ht="14.25">
      <c r="A120" s="4"/>
      <c r="B120" s="5" t="s">
        <v>2</v>
      </c>
      <c r="C120" s="11">
        <v>43045</v>
      </c>
      <c r="D120" s="11">
        <v>38416.35</v>
      </c>
      <c r="E120" s="28">
        <v>0.8925</v>
      </c>
    </row>
    <row r="121" spans="1:5" ht="14.25">
      <c r="A121" s="4"/>
      <c r="B121" s="5" t="s">
        <v>4</v>
      </c>
      <c r="C121" s="11">
        <v>4500</v>
      </c>
      <c r="D121" s="11">
        <v>600</v>
      </c>
      <c r="E121" s="28">
        <v>0.1333</v>
      </c>
    </row>
    <row r="122" spans="1:5" ht="14.25">
      <c r="A122" s="4"/>
      <c r="B122" s="5" t="s">
        <v>5</v>
      </c>
      <c r="C122" s="11">
        <v>100435</v>
      </c>
      <c r="D122" s="11">
        <v>50754.23</v>
      </c>
      <c r="E122" s="13">
        <v>0.5053</v>
      </c>
    </row>
    <row r="123" spans="1:5" ht="14.25">
      <c r="A123" s="4"/>
      <c r="B123" s="5" t="s">
        <v>17</v>
      </c>
      <c r="C123" s="11">
        <v>14110</v>
      </c>
      <c r="D123" s="11">
        <v>7219.9</v>
      </c>
      <c r="E123" s="13">
        <v>0.5117</v>
      </c>
    </row>
    <row r="124" spans="1:5" ht="14.25">
      <c r="A124" s="4"/>
      <c r="B124" s="5" t="s">
        <v>3</v>
      </c>
      <c r="C124" s="11">
        <v>41964</v>
      </c>
      <c r="D124" s="11">
        <v>35364</v>
      </c>
      <c r="E124" s="13">
        <v>0.8427</v>
      </c>
    </row>
    <row r="125" spans="1:5" ht="14.25">
      <c r="A125" s="4"/>
      <c r="B125" s="5" t="s">
        <v>18</v>
      </c>
      <c r="C125" s="11">
        <v>3366</v>
      </c>
      <c r="D125" s="11">
        <v>3365.91</v>
      </c>
      <c r="E125" s="13">
        <v>1</v>
      </c>
    </row>
    <row r="126" spans="1:5" ht="14.25">
      <c r="A126" s="4"/>
      <c r="B126" s="5" t="s">
        <v>7</v>
      </c>
      <c r="C126" s="11">
        <v>38417</v>
      </c>
      <c r="D126" s="11">
        <v>9193.23</v>
      </c>
      <c r="E126" s="13">
        <v>0.2393</v>
      </c>
    </row>
    <row r="127" spans="1:5" ht="14.25">
      <c r="A127" s="4"/>
      <c r="B127" s="5" t="s">
        <v>20</v>
      </c>
      <c r="C127" s="11">
        <v>2600</v>
      </c>
      <c r="D127" s="11">
        <v>749.02</v>
      </c>
      <c r="E127" s="13">
        <v>0.2881</v>
      </c>
    </row>
    <row r="128" spans="1:5" ht="14.25">
      <c r="A128" s="4"/>
      <c r="B128" s="5" t="s">
        <v>6</v>
      </c>
      <c r="C128" s="11">
        <v>10500</v>
      </c>
      <c r="D128" s="11">
        <v>3651.62</v>
      </c>
      <c r="E128" s="13">
        <v>0.3478</v>
      </c>
    </row>
    <row r="129" spans="1:5" ht="14.25">
      <c r="A129" s="4"/>
      <c r="B129" s="5" t="s">
        <v>9</v>
      </c>
      <c r="C129" s="11">
        <v>5300</v>
      </c>
      <c r="D129" s="11">
        <v>1404.8</v>
      </c>
      <c r="E129" s="13">
        <v>0.2651</v>
      </c>
    </row>
    <row r="130" spans="1:5" ht="14.25">
      <c r="A130" s="4"/>
      <c r="B130" s="5" t="s">
        <v>28</v>
      </c>
      <c r="C130" s="11">
        <v>1300</v>
      </c>
      <c r="D130" s="11">
        <v>260</v>
      </c>
      <c r="E130" s="13">
        <v>0.2</v>
      </c>
    </row>
    <row r="131" spans="1:5" ht="14.25">
      <c r="A131" s="4"/>
      <c r="B131" s="5" t="s">
        <v>8</v>
      </c>
      <c r="C131" s="11">
        <v>13125</v>
      </c>
      <c r="D131" s="11">
        <v>5356.54</v>
      </c>
      <c r="E131" s="13">
        <v>0.4081</v>
      </c>
    </row>
    <row r="132" spans="1:5" ht="14.25">
      <c r="A132" s="4"/>
      <c r="B132" s="5" t="s">
        <v>32</v>
      </c>
      <c r="C132" s="11">
        <v>3550</v>
      </c>
      <c r="D132" s="11">
        <v>1806.41</v>
      </c>
      <c r="E132" s="13">
        <v>0.5088</v>
      </c>
    </row>
    <row r="133" spans="1:5" ht="14.25">
      <c r="A133" s="4"/>
      <c r="B133" s="5" t="s">
        <v>33</v>
      </c>
      <c r="C133" s="11">
        <v>4200</v>
      </c>
      <c r="D133" s="11">
        <v>1303.01</v>
      </c>
      <c r="E133" s="13">
        <v>0.3102</v>
      </c>
    </row>
    <row r="134" spans="1:5" ht="14.25">
      <c r="A134" s="4"/>
      <c r="B134" s="5" t="s">
        <v>34</v>
      </c>
      <c r="C134" s="11"/>
      <c r="D134" s="11"/>
      <c r="E134" s="13"/>
    </row>
    <row r="135" spans="1:5" ht="14.25">
      <c r="A135" s="4"/>
      <c r="B135" s="5" t="s">
        <v>19</v>
      </c>
      <c r="C135" s="11">
        <v>3100</v>
      </c>
      <c r="D135" s="11">
        <v>1101.78</v>
      </c>
      <c r="E135" s="13">
        <v>0.3554</v>
      </c>
    </row>
    <row r="136" spans="1:5" ht="14.25">
      <c r="A136" s="4"/>
      <c r="B136" s="5" t="s">
        <v>35</v>
      </c>
      <c r="C136" s="11">
        <v>2700</v>
      </c>
      <c r="D136" s="11">
        <v>791.6</v>
      </c>
      <c r="E136" s="13">
        <v>0.2932</v>
      </c>
    </row>
    <row r="137" spans="1:5" ht="14.25">
      <c r="A137" s="4"/>
      <c r="B137" s="5" t="s">
        <v>36</v>
      </c>
      <c r="C137" s="11">
        <v>4500</v>
      </c>
      <c r="D137" s="11">
        <v>73.4</v>
      </c>
      <c r="E137" s="13">
        <v>0.0163</v>
      </c>
    </row>
    <row r="138" spans="1:5" ht="14.25">
      <c r="A138" s="4"/>
      <c r="B138" s="5" t="s">
        <v>47</v>
      </c>
      <c r="C138" s="11">
        <v>3800</v>
      </c>
      <c r="D138" s="11">
        <v>1969.7</v>
      </c>
      <c r="E138" s="13">
        <v>0.5183</v>
      </c>
    </row>
    <row r="139" spans="1:5" ht="14.25">
      <c r="A139" s="4"/>
      <c r="B139" s="5" t="s">
        <v>21</v>
      </c>
      <c r="C139" s="11">
        <v>43500</v>
      </c>
      <c r="D139" s="11">
        <v>18520.82</v>
      </c>
      <c r="E139" s="13">
        <v>0.4258</v>
      </c>
    </row>
    <row r="140" spans="1:5" ht="15">
      <c r="A140" s="1"/>
      <c r="B140" s="65" t="s">
        <v>44</v>
      </c>
      <c r="C140" s="66">
        <f>SUM(C119:C139)</f>
        <v>849387</v>
      </c>
      <c r="D140" s="66">
        <f>SUM(D119:D139)</f>
        <v>424795.00999999995</v>
      </c>
      <c r="E140" s="67">
        <v>0.5001</v>
      </c>
    </row>
    <row r="141" spans="1:5" ht="15">
      <c r="A141" s="4"/>
      <c r="B141" s="63" t="s">
        <v>70</v>
      </c>
      <c r="C141" s="62"/>
      <c r="D141" s="62"/>
      <c r="E141" s="64"/>
    </row>
    <row r="142" spans="1:5" ht="14.25">
      <c r="A142" s="4"/>
      <c r="B142" s="5" t="s">
        <v>4</v>
      </c>
      <c r="C142" s="11">
        <v>16161</v>
      </c>
      <c r="D142" s="11">
        <v>4534</v>
      </c>
      <c r="E142" s="13">
        <v>0.2806</v>
      </c>
    </row>
    <row r="143" spans="1:5" ht="14.25">
      <c r="A143" s="4"/>
      <c r="B143" s="5" t="s">
        <v>5</v>
      </c>
      <c r="C143" s="11">
        <v>2716</v>
      </c>
      <c r="D143" s="11">
        <v>577.24</v>
      </c>
      <c r="E143" s="13">
        <v>0.2125</v>
      </c>
    </row>
    <row r="144" spans="1:5" ht="14.25">
      <c r="A144" s="4"/>
      <c r="B144" s="5" t="s">
        <v>17</v>
      </c>
      <c r="C144" s="11">
        <v>331</v>
      </c>
      <c r="D144" s="11">
        <v>82.13</v>
      </c>
      <c r="E144" s="13">
        <v>0.2481</v>
      </c>
    </row>
    <row r="145" spans="1:5" ht="14.25">
      <c r="A145" s="4"/>
      <c r="B145" s="5" t="s">
        <v>7</v>
      </c>
      <c r="C145" s="11">
        <v>14590</v>
      </c>
      <c r="D145" s="11">
        <v>12808.86</v>
      </c>
      <c r="E145" s="13">
        <v>0.8779</v>
      </c>
    </row>
    <row r="146" spans="1:5" ht="14.25">
      <c r="A146" s="4"/>
      <c r="B146" s="5" t="s">
        <v>20</v>
      </c>
      <c r="C146" s="11">
        <v>8800</v>
      </c>
      <c r="D146" s="11">
        <v>1162.19</v>
      </c>
      <c r="E146" s="13">
        <v>0.1321</v>
      </c>
    </row>
    <row r="147" spans="1:5" ht="14.25">
      <c r="A147" s="4"/>
      <c r="B147" s="5" t="s">
        <v>8</v>
      </c>
      <c r="C147" s="11">
        <v>25489</v>
      </c>
      <c r="D147" s="11">
        <v>2974.82</v>
      </c>
      <c r="E147" s="13">
        <v>0.1167</v>
      </c>
    </row>
    <row r="148" spans="1:5" ht="14.25">
      <c r="A148" s="4"/>
      <c r="B148" s="5" t="s">
        <v>19</v>
      </c>
      <c r="C148" s="11">
        <v>1320</v>
      </c>
      <c r="D148" s="11">
        <v>478.43</v>
      </c>
      <c r="E148" s="13">
        <v>0.3624</v>
      </c>
    </row>
    <row r="149" spans="1:5" ht="14.25">
      <c r="A149" s="4"/>
      <c r="B149" s="5" t="s">
        <v>10</v>
      </c>
      <c r="C149" s="11">
        <v>200</v>
      </c>
      <c r="D149" s="11">
        <v>183</v>
      </c>
      <c r="E149" s="13">
        <v>0.915</v>
      </c>
    </row>
    <row r="150" spans="1:5" ht="14.25">
      <c r="A150" s="4"/>
      <c r="B150" s="5" t="s">
        <v>36</v>
      </c>
      <c r="C150" s="11">
        <v>140</v>
      </c>
      <c r="D150" s="11">
        <v>59.88</v>
      </c>
      <c r="E150" s="13">
        <v>0.4277</v>
      </c>
    </row>
    <row r="151" spans="1:5" ht="14.25">
      <c r="A151" s="4"/>
      <c r="B151" s="5" t="s">
        <v>47</v>
      </c>
      <c r="C151" s="11">
        <v>537</v>
      </c>
      <c r="D151" s="11">
        <v>0</v>
      </c>
      <c r="E151" s="13">
        <v>0</v>
      </c>
    </row>
    <row r="152" spans="1:5" ht="15">
      <c r="A152" s="1"/>
      <c r="B152" s="65" t="s">
        <v>44</v>
      </c>
      <c r="C152" s="66">
        <f>SUM(C142:C151)</f>
        <v>70284</v>
      </c>
      <c r="D152" s="66">
        <f>SUM(D142:D151)</f>
        <v>22860.55</v>
      </c>
      <c r="E152" s="67">
        <v>0.3253</v>
      </c>
    </row>
    <row r="153" spans="1:5" ht="15.75">
      <c r="A153" s="3"/>
      <c r="B153" s="25" t="s">
        <v>23</v>
      </c>
      <c r="C153" s="26">
        <f>SUM(C154:C173)</f>
        <v>624823</v>
      </c>
      <c r="D153" s="26">
        <f>SUM(D154:D173)</f>
        <v>334480.82</v>
      </c>
      <c r="E153" s="27">
        <v>0.5353</v>
      </c>
    </row>
    <row r="154" spans="1:5" ht="14.25">
      <c r="A154" s="4"/>
      <c r="B154" s="10" t="s">
        <v>1</v>
      </c>
      <c r="C154" s="11">
        <v>383813</v>
      </c>
      <c r="D154" s="11">
        <v>193353.92</v>
      </c>
      <c r="E154" s="14">
        <v>0.5038</v>
      </c>
    </row>
    <row r="155" spans="1:5" ht="14.25">
      <c r="A155" s="4"/>
      <c r="B155" s="5" t="s">
        <v>2</v>
      </c>
      <c r="C155" s="11">
        <v>28945</v>
      </c>
      <c r="D155" s="11">
        <v>28942.85</v>
      </c>
      <c r="E155" s="28">
        <v>0.9999</v>
      </c>
    </row>
    <row r="156" spans="1:5" ht="14.25">
      <c r="A156" s="4"/>
      <c r="B156" s="5" t="s">
        <v>5</v>
      </c>
      <c r="C156" s="11">
        <v>74607</v>
      </c>
      <c r="D156" s="11">
        <v>39507.57</v>
      </c>
      <c r="E156" s="13">
        <v>0.5295</v>
      </c>
    </row>
    <row r="157" spans="1:5" ht="14.25">
      <c r="A157" s="4"/>
      <c r="B157" s="5" t="s">
        <v>17</v>
      </c>
      <c r="C157" s="11">
        <v>10614</v>
      </c>
      <c r="D157" s="11">
        <v>5458.1</v>
      </c>
      <c r="E157" s="13">
        <v>0.5142</v>
      </c>
    </row>
    <row r="158" spans="1:5" ht="14.25">
      <c r="A158" s="4"/>
      <c r="B158" s="5" t="s">
        <v>3</v>
      </c>
      <c r="C158" s="11">
        <v>34974</v>
      </c>
      <c r="D158" s="11">
        <v>28121</v>
      </c>
      <c r="E158" s="13">
        <v>0.8041</v>
      </c>
    </row>
    <row r="159" spans="1:5" ht="14.25">
      <c r="A159" s="4"/>
      <c r="B159" s="5" t="s">
        <v>18</v>
      </c>
      <c r="C159" s="11">
        <v>4456</v>
      </c>
      <c r="D159" s="11">
        <v>4298</v>
      </c>
      <c r="E159" s="13">
        <v>0.9645</v>
      </c>
    </row>
    <row r="160" spans="1:5" ht="14.25">
      <c r="A160" s="4"/>
      <c r="B160" s="5" t="s">
        <v>7</v>
      </c>
      <c r="C160" s="11">
        <v>31322</v>
      </c>
      <c r="D160" s="11">
        <v>9668.52</v>
      </c>
      <c r="E160" s="13">
        <v>0.3087</v>
      </c>
    </row>
    <row r="161" spans="1:5" ht="14.25">
      <c r="A161" s="4"/>
      <c r="B161" s="5" t="s">
        <v>20</v>
      </c>
      <c r="C161" s="11">
        <v>1000</v>
      </c>
      <c r="D161" s="11">
        <v>220</v>
      </c>
      <c r="E161" s="13">
        <v>0.22</v>
      </c>
    </row>
    <row r="162" spans="1:5" ht="14.25">
      <c r="A162" s="4"/>
      <c r="B162" s="5" t="s">
        <v>6</v>
      </c>
      <c r="C162" s="11">
        <v>12240</v>
      </c>
      <c r="D162" s="11">
        <v>5595.91</v>
      </c>
      <c r="E162" s="13">
        <v>0.4572</v>
      </c>
    </row>
    <row r="163" spans="1:5" ht="14.25">
      <c r="A163" s="4"/>
      <c r="B163" s="5" t="s">
        <v>9</v>
      </c>
      <c r="C163" s="11">
        <v>500</v>
      </c>
      <c r="D163" s="11">
        <v>500</v>
      </c>
      <c r="E163" s="13">
        <v>1</v>
      </c>
    </row>
    <row r="164" spans="1:5" ht="14.25">
      <c r="A164" s="4"/>
      <c r="B164" s="5" t="s">
        <v>28</v>
      </c>
      <c r="C164" s="11">
        <v>200</v>
      </c>
      <c r="D164" s="11">
        <v>0</v>
      </c>
      <c r="E164" s="13">
        <v>0</v>
      </c>
    </row>
    <row r="165" spans="1:5" ht="14.25">
      <c r="A165" s="4"/>
      <c r="B165" s="5" t="s">
        <v>8</v>
      </c>
      <c r="C165" s="11">
        <v>3445</v>
      </c>
      <c r="D165" s="11">
        <v>1609.39</v>
      </c>
      <c r="E165" s="13">
        <v>0.4672</v>
      </c>
    </row>
    <row r="166" spans="1:5" ht="14.25">
      <c r="A166" s="4"/>
      <c r="B166" s="5" t="s">
        <v>33</v>
      </c>
      <c r="C166" s="11">
        <v>2400</v>
      </c>
      <c r="D166" s="11">
        <v>1048.67</v>
      </c>
      <c r="E166" s="13">
        <v>0.4369</v>
      </c>
    </row>
    <row r="167" spans="1:5" ht="14.25">
      <c r="A167" s="4"/>
      <c r="B167" s="5" t="s">
        <v>34</v>
      </c>
      <c r="C167" s="11"/>
      <c r="D167" s="11"/>
      <c r="E167" s="13"/>
    </row>
    <row r="168" spans="1:5" ht="14.25">
      <c r="A168" s="4"/>
      <c r="B168" s="5" t="s">
        <v>19</v>
      </c>
      <c r="C168" s="11">
        <v>250</v>
      </c>
      <c r="D168" s="11">
        <v>228</v>
      </c>
      <c r="E168" s="13">
        <v>0.912</v>
      </c>
    </row>
    <row r="169" spans="1:5" ht="14.25">
      <c r="A169" s="4"/>
      <c r="B169" s="5" t="s">
        <v>10</v>
      </c>
      <c r="C169" s="11">
        <v>500</v>
      </c>
      <c r="D169" s="11">
        <v>0</v>
      </c>
      <c r="E169" s="13">
        <v>0</v>
      </c>
    </row>
    <row r="170" spans="1:5" ht="14.25">
      <c r="A170" s="4"/>
      <c r="B170" s="5" t="s">
        <v>35</v>
      </c>
      <c r="C170" s="11">
        <v>500</v>
      </c>
      <c r="D170" s="11">
        <v>0</v>
      </c>
      <c r="E170" s="13">
        <v>0</v>
      </c>
    </row>
    <row r="171" spans="1:5" ht="14.25">
      <c r="A171" s="4"/>
      <c r="B171" s="5" t="s">
        <v>36</v>
      </c>
      <c r="C171" s="11">
        <v>720</v>
      </c>
      <c r="D171" s="11">
        <v>85.37</v>
      </c>
      <c r="E171" s="13">
        <v>0.1186</v>
      </c>
    </row>
    <row r="172" spans="1:5" ht="14.25">
      <c r="A172" s="4"/>
      <c r="B172" s="5" t="s">
        <v>47</v>
      </c>
      <c r="C172" s="11">
        <v>195</v>
      </c>
      <c r="D172" s="11">
        <v>195.2</v>
      </c>
      <c r="E172" s="13">
        <v>1.001</v>
      </c>
    </row>
    <row r="173" spans="1:5" ht="14.25">
      <c r="A173" s="4"/>
      <c r="B173" s="68" t="s">
        <v>21</v>
      </c>
      <c r="C173" s="61">
        <v>34142</v>
      </c>
      <c r="D173" s="61">
        <v>15648.32</v>
      </c>
      <c r="E173" s="69">
        <v>0.4583</v>
      </c>
    </row>
    <row r="174" spans="1:5" ht="15.75">
      <c r="A174" s="3"/>
      <c r="B174" s="25" t="s">
        <v>24</v>
      </c>
      <c r="C174" s="26">
        <f>SUM(C175:C195)</f>
        <v>2959798</v>
      </c>
      <c r="D174" s="26">
        <f>SUM(D175:D195)</f>
        <v>1569988.65</v>
      </c>
      <c r="E174" s="27">
        <v>0.5304</v>
      </c>
    </row>
    <row r="175" spans="1:5" ht="14.25">
      <c r="A175" s="4"/>
      <c r="B175" s="10" t="s">
        <v>1</v>
      </c>
      <c r="C175" s="11">
        <v>2015714</v>
      </c>
      <c r="D175" s="11">
        <v>1003759.1</v>
      </c>
      <c r="E175" s="14">
        <v>0.498</v>
      </c>
    </row>
    <row r="176" spans="1:5" ht="14.25">
      <c r="A176" s="4"/>
      <c r="B176" s="5" t="s">
        <v>2</v>
      </c>
      <c r="C176" s="11">
        <v>154785</v>
      </c>
      <c r="D176" s="11">
        <v>150995.87</v>
      </c>
      <c r="E176" s="28">
        <v>0.9755</v>
      </c>
    </row>
    <row r="177" spans="1:5" ht="14.25">
      <c r="A177" s="4"/>
      <c r="B177" s="5" t="s">
        <v>5</v>
      </c>
      <c r="C177" s="11">
        <v>376078</v>
      </c>
      <c r="D177" s="11">
        <v>196933.62</v>
      </c>
      <c r="E177" s="13">
        <v>0.5237</v>
      </c>
    </row>
    <row r="178" spans="1:5" ht="14.25">
      <c r="A178" s="4"/>
      <c r="B178" s="5" t="s">
        <v>17</v>
      </c>
      <c r="C178" s="11">
        <v>52772</v>
      </c>
      <c r="D178" s="11">
        <v>27580.77</v>
      </c>
      <c r="E178" s="13">
        <v>0.5226</v>
      </c>
    </row>
    <row r="179" spans="1:5" ht="14.25">
      <c r="A179" s="4"/>
      <c r="B179" s="5" t="s">
        <v>3</v>
      </c>
      <c r="C179" s="11">
        <v>120320</v>
      </c>
      <c r="D179" s="11">
        <v>91200</v>
      </c>
      <c r="E179" s="13">
        <v>0.758</v>
      </c>
    </row>
    <row r="180" spans="1:5" ht="14.25">
      <c r="A180" s="4"/>
      <c r="B180" s="5" t="s">
        <v>18</v>
      </c>
      <c r="C180" s="11">
        <v>14581</v>
      </c>
      <c r="D180" s="11">
        <v>13266.37</v>
      </c>
      <c r="E180" s="13">
        <v>0.9098</v>
      </c>
    </row>
    <row r="181" spans="1:5" ht="14.25">
      <c r="A181" s="4"/>
      <c r="B181" s="5" t="s">
        <v>7</v>
      </c>
      <c r="C181" s="11">
        <v>14528</v>
      </c>
      <c r="D181" s="11">
        <v>1880.74</v>
      </c>
      <c r="E181" s="13">
        <v>0.1295</v>
      </c>
    </row>
    <row r="182" spans="1:5" ht="14.25">
      <c r="A182" s="4"/>
      <c r="B182" s="5" t="s">
        <v>6</v>
      </c>
      <c r="C182" s="11">
        <v>161000</v>
      </c>
      <c r="D182" s="11">
        <v>63799.79</v>
      </c>
      <c r="E182" s="13">
        <v>0.3963</v>
      </c>
    </row>
    <row r="183" spans="1:5" ht="14.25">
      <c r="A183" s="4"/>
      <c r="B183" s="5" t="s">
        <v>9</v>
      </c>
      <c r="C183" s="11">
        <v>11500</v>
      </c>
      <c r="D183" s="11">
        <v>4964.91</v>
      </c>
      <c r="E183" s="13">
        <v>0.4317</v>
      </c>
    </row>
    <row r="184" spans="1:5" ht="14.25">
      <c r="A184" s="4"/>
      <c r="B184" s="5" t="s">
        <v>28</v>
      </c>
      <c r="C184" s="11">
        <v>850</v>
      </c>
      <c r="D184" s="11">
        <v>120</v>
      </c>
      <c r="E184" s="13">
        <v>0.1412</v>
      </c>
    </row>
    <row r="185" spans="1:5" ht="14.25">
      <c r="A185" s="4"/>
      <c r="B185" s="5" t="s">
        <v>8</v>
      </c>
      <c r="C185" s="11">
        <v>18784</v>
      </c>
      <c r="D185" s="11">
        <v>9062.29</v>
      </c>
      <c r="E185" s="13">
        <v>0.4824</v>
      </c>
    </row>
    <row r="186" spans="1:5" ht="14.25">
      <c r="A186" s="4"/>
      <c r="B186" s="5" t="s">
        <v>32</v>
      </c>
      <c r="C186" s="11">
        <v>3000</v>
      </c>
      <c r="D186" s="11">
        <v>1263.79</v>
      </c>
      <c r="E186" s="13">
        <v>0.4213</v>
      </c>
    </row>
    <row r="187" spans="1:5" ht="14.25">
      <c r="A187" s="4"/>
      <c r="B187" s="5" t="s">
        <v>33</v>
      </c>
      <c r="C187" s="11">
        <v>6000</v>
      </c>
      <c r="D187" s="11">
        <v>2457.94</v>
      </c>
      <c r="E187" s="13">
        <v>0.4097</v>
      </c>
    </row>
    <row r="188" spans="1:5" ht="14.25">
      <c r="A188" s="4"/>
      <c r="B188" s="5" t="s">
        <v>34</v>
      </c>
      <c r="C188" s="11"/>
      <c r="D188" s="11"/>
      <c r="E188" s="13"/>
    </row>
    <row r="189" spans="1:5" ht="14.25">
      <c r="A189" s="4"/>
      <c r="B189" s="5" t="s">
        <v>19</v>
      </c>
      <c r="C189" s="11">
        <v>1000</v>
      </c>
      <c r="D189" s="11">
        <v>843.1</v>
      </c>
      <c r="E189" s="13">
        <v>0.8431</v>
      </c>
    </row>
    <row r="190" spans="1:5" ht="14.25">
      <c r="A190" s="4"/>
      <c r="B190" s="5" t="s">
        <v>62</v>
      </c>
      <c r="C190" s="11">
        <v>486</v>
      </c>
      <c r="D190" s="11">
        <v>485.66</v>
      </c>
      <c r="E190" s="13">
        <v>0.9993</v>
      </c>
    </row>
    <row r="191" spans="1:5" ht="14.25">
      <c r="A191" s="4"/>
      <c r="B191" s="5" t="s">
        <v>10</v>
      </c>
      <c r="C191" s="11">
        <v>700</v>
      </c>
      <c r="D191" s="11">
        <v>0</v>
      </c>
      <c r="E191" s="13">
        <v>0</v>
      </c>
    </row>
    <row r="192" spans="1:5" ht="14.25">
      <c r="A192" s="4"/>
      <c r="B192" s="5" t="s">
        <v>35</v>
      </c>
      <c r="C192" s="11">
        <v>2000</v>
      </c>
      <c r="D192" s="11">
        <v>330</v>
      </c>
      <c r="E192" s="13">
        <v>0.165</v>
      </c>
    </row>
    <row r="193" spans="1:5" ht="14.25">
      <c r="A193" s="4"/>
      <c r="B193" s="5" t="s">
        <v>36</v>
      </c>
      <c r="C193" s="11">
        <v>2000</v>
      </c>
      <c r="D193" s="11">
        <v>143</v>
      </c>
      <c r="E193" s="13">
        <v>0.0715</v>
      </c>
    </row>
    <row r="194" spans="1:5" ht="14.25">
      <c r="A194" s="4"/>
      <c r="B194" s="5" t="s">
        <v>47</v>
      </c>
      <c r="C194" s="11">
        <v>1000</v>
      </c>
      <c r="D194" s="11">
        <v>901.7</v>
      </c>
      <c r="E194" s="13">
        <v>0.9017</v>
      </c>
    </row>
    <row r="195" spans="1:5" ht="14.25">
      <c r="A195" s="1"/>
      <c r="B195" s="2" t="s">
        <v>21</v>
      </c>
      <c r="C195" s="12">
        <v>2700</v>
      </c>
      <c r="D195" s="12">
        <v>0</v>
      </c>
      <c r="E195" s="29">
        <v>0</v>
      </c>
    </row>
    <row r="196" spans="1:5" ht="15.75">
      <c r="A196" s="3"/>
      <c r="B196" s="25" t="s">
        <v>25</v>
      </c>
      <c r="C196" s="26">
        <f>SUM(C219+C225)</f>
        <v>1822874</v>
      </c>
      <c r="D196" s="26">
        <f>SUM(D219+D225)</f>
        <v>974599.6999999998</v>
      </c>
      <c r="E196" s="27">
        <v>0.5347</v>
      </c>
    </row>
    <row r="197" spans="1:5" ht="14.25">
      <c r="A197" s="4"/>
      <c r="B197" s="10" t="s">
        <v>1</v>
      </c>
      <c r="C197" s="11">
        <v>1249851</v>
      </c>
      <c r="D197" s="11">
        <v>614271.44</v>
      </c>
      <c r="E197" s="14">
        <v>0.4915</v>
      </c>
    </row>
    <row r="198" spans="1:5" ht="14.25">
      <c r="A198" s="4"/>
      <c r="B198" s="5" t="s">
        <v>2</v>
      </c>
      <c r="C198" s="11">
        <v>95607</v>
      </c>
      <c r="D198" s="11">
        <v>92158.74</v>
      </c>
      <c r="E198" s="28">
        <v>0.9639</v>
      </c>
    </row>
    <row r="199" spans="1:5" ht="14.25">
      <c r="A199" s="4"/>
      <c r="B199" s="5" t="s">
        <v>5</v>
      </c>
      <c r="C199" s="11">
        <v>230422</v>
      </c>
      <c r="D199" s="11">
        <v>121176.3</v>
      </c>
      <c r="E199" s="13">
        <v>0.5259</v>
      </c>
    </row>
    <row r="200" spans="1:5" ht="14.25">
      <c r="A200" s="4"/>
      <c r="B200" s="5" t="s">
        <v>17</v>
      </c>
      <c r="C200" s="11">
        <v>32747</v>
      </c>
      <c r="D200" s="11">
        <v>17379.73</v>
      </c>
      <c r="E200" s="13">
        <v>0.5307</v>
      </c>
    </row>
    <row r="201" spans="1:5" ht="14.25">
      <c r="A201" s="4"/>
      <c r="B201" s="5" t="s">
        <v>3</v>
      </c>
      <c r="C201" s="11">
        <v>73045</v>
      </c>
      <c r="D201" s="11">
        <v>54941</v>
      </c>
      <c r="E201" s="13">
        <v>0.7522</v>
      </c>
    </row>
    <row r="202" spans="1:5" ht="14.25">
      <c r="A202" s="4"/>
      <c r="B202" s="5" t="s">
        <v>18</v>
      </c>
      <c r="C202" s="11">
        <v>12109</v>
      </c>
      <c r="D202" s="11">
        <v>10778.44</v>
      </c>
      <c r="E202" s="13">
        <v>0.8901</v>
      </c>
    </row>
    <row r="203" spans="1:5" ht="14.25">
      <c r="A203" s="4"/>
      <c r="B203" s="5" t="s">
        <v>7</v>
      </c>
      <c r="C203" s="11">
        <v>51273</v>
      </c>
      <c r="D203" s="11">
        <v>20600.16</v>
      </c>
      <c r="E203" s="13">
        <v>0.4018</v>
      </c>
    </row>
    <row r="204" spans="1:5" ht="14.25">
      <c r="A204" s="4"/>
      <c r="B204" s="5" t="s">
        <v>20</v>
      </c>
      <c r="C204" s="11">
        <v>1000</v>
      </c>
      <c r="D204" s="11">
        <v>0</v>
      </c>
      <c r="E204" s="13">
        <v>0</v>
      </c>
    </row>
    <row r="205" spans="1:5" ht="14.25">
      <c r="A205" s="4"/>
      <c r="B205" s="5" t="s">
        <v>6</v>
      </c>
      <c r="C205" s="11">
        <v>20160</v>
      </c>
      <c r="D205" s="11">
        <v>10973.58</v>
      </c>
      <c r="E205" s="13">
        <v>0.5443</v>
      </c>
    </row>
    <row r="206" spans="1:5" ht="14.25">
      <c r="A206" s="4"/>
      <c r="B206" s="5" t="s">
        <v>9</v>
      </c>
      <c r="C206" s="11">
        <v>12000</v>
      </c>
      <c r="D206" s="11">
        <v>9493.9</v>
      </c>
      <c r="E206" s="13">
        <v>0.7912</v>
      </c>
    </row>
    <row r="207" spans="1:5" ht="14.25">
      <c r="A207" s="4"/>
      <c r="B207" s="5" t="s">
        <v>28</v>
      </c>
      <c r="C207" s="11">
        <v>1200</v>
      </c>
      <c r="D207" s="11">
        <v>265</v>
      </c>
      <c r="E207" s="13">
        <v>0.2208</v>
      </c>
    </row>
    <row r="208" spans="1:5" ht="14.25">
      <c r="A208" s="4"/>
      <c r="B208" s="5" t="s">
        <v>8</v>
      </c>
      <c r="C208" s="11">
        <v>12360</v>
      </c>
      <c r="D208" s="11">
        <v>6119.2</v>
      </c>
      <c r="E208" s="13">
        <v>0.4951</v>
      </c>
    </row>
    <row r="209" spans="1:5" ht="14.25">
      <c r="A209" s="4"/>
      <c r="B209" s="5" t="s">
        <v>32</v>
      </c>
      <c r="C209" s="11">
        <v>708</v>
      </c>
      <c r="D209" s="11">
        <v>354</v>
      </c>
      <c r="E209" s="13">
        <v>0.5</v>
      </c>
    </row>
    <row r="210" spans="1:5" ht="14.25">
      <c r="A210" s="4"/>
      <c r="B210" s="5" t="s">
        <v>33</v>
      </c>
      <c r="C210" s="11">
        <v>5000</v>
      </c>
      <c r="D210" s="11">
        <v>1925.35</v>
      </c>
      <c r="E210" s="13">
        <v>0.3851</v>
      </c>
    </row>
    <row r="211" spans="1:5" ht="14.25">
      <c r="A211" s="4"/>
      <c r="B211" s="5" t="s">
        <v>34</v>
      </c>
      <c r="C211" s="11"/>
      <c r="D211" s="11"/>
      <c r="E211" s="13"/>
    </row>
    <row r="212" spans="1:5" ht="14.25">
      <c r="A212" s="4"/>
      <c r="B212" s="5" t="s">
        <v>19</v>
      </c>
      <c r="C212" s="11">
        <v>2000</v>
      </c>
      <c r="D212" s="11">
        <v>187.61</v>
      </c>
      <c r="E212" s="13">
        <v>0.0938</v>
      </c>
    </row>
    <row r="213" spans="1:5" ht="14.25">
      <c r="A213" s="4"/>
      <c r="B213" s="5" t="s">
        <v>62</v>
      </c>
      <c r="C213" s="11">
        <v>550</v>
      </c>
      <c r="D213" s="11">
        <v>0</v>
      </c>
      <c r="E213" s="13">
        <v>0</v>
      </c>
    </row>
    <row r="214" spans="1:5" ht="14.25">
      <c r="A214" s="4"/>
      <c r="B214" s="5" t="s">
        <v>10</v>
      </c>
      <c r="C214" s="11">
        <v>1000</v>
      </c>
      <c r="D214" s="11">
        <v>0</v>
      </c>
      <c r="E214" s="13">
        <v>0</v>
      </c>
    </row>
    <row r="215" spans="1:5" ht="14.25">
      <c r="A215" s="4"/>
      <c r="B215" s="5" t="s">
        <v>35</v>
      </c>
      <c r="C215" s="11">
        <v>1400</v>
      </c>
      <c r="D215" s="11">
        <v>765</v>
      </c>
      <c r="E215" s="13">
        <v>0.5464</v>
      </c>
    </row>
    <row r="216" spans="1:5" ht="14.25">
      <c r="A216" s="4"/>
      <c r="B216" s="5" t="s">
        <v>36</v>
      </c>
      <c r="C216" s="11">
        <v>1200</v>
      </c>
      <c r="D216" s="11">
        <v>296.7</v>
      </c>
      <c r="E216" s="13">
        <v>0.2473</v>
      </c>
    </row>
    <row r="217" spans="1:5" ht="14.25">
      <c r="A217" s="4"/>
      <c r="B217" s="5" t="s">
        <v>74</v>
      </c>
      <c r="C217" s="11">
        <v>2000</v>
      </c>
      <c r="D217" s="11">
        <v>488</v>
      </c>
      <c r="E217" s="13">
        <v>0.244</v>
      </c>
    </row>
    <row r="218" spans="1:5" ht="14.25">
      <c r="A218" s="1"/>
      <c r="B218" s="2" t="s">
        <v>21</v>
      </c>
      <c r="C218" s="12">
        <v>4800</v>
      </c>
      <c r="D218" s="12">
        <v>309.05</v>
      </c>
      <c r="E218" s="29">
        <v>0.0644</v>
      </c>
    </row>
    <row r="219" spans="1:5" ht="15">
      <c r="A219" s="71"/>
      <c r="B219" s="72" t="s">
        <v>44</v>
      </c>
      <c r="C219" s="73">
        <f>SUM(C197:C218)</f>
        <v>1810432</v>
      </c>
      <c r="D219" s="73">
        <f>SUM(D197:D218)</f>
        <v>962483.1999999998</v>
      </c>
      <c r="E219" s="75">
        <v>0.5316</v>
      </c>
    </row>
    <row r="220" spans="2:5" ht="15">
      <c r="B220" s="70" t="s">
        <v>75</v>
      </c>
      <c r="C220" s="74"/>
      <c r="D220" s="74"/>
      <c r="E220" s="74"/>
    </row>
    <row r="221" spans="1:5" ht="14.25">
      <c r="A221" s="4"/>
      <c r="B221" s="5" t="s">
        <v>4</v>
      </c>
      <c r="C221" s="11">
        <v>1787</v>
      </c>
      <c r="D221" s="11">
        <v>1465.45</v>
      </c>
      <c r="E221" s="13">
        <v>0.8201</v>
      </c>
    </row>
    <row r="222" spans="1:5" ht="14.25">
      <c r="A222" s="4"/>
      <c r="B222" s="5" t="s">
        <v>20</v>
      </c>
      <c r="C222" s="11">
        <v>349</v>
      </c>
      <c r="D222" s="11">
        <v>347.85</v>
      </c>
      <c r="E222" s="13">
        <v>0.9967</v>
      </c>
    </row>
    <row r="223" spans="1:5" ht="14.25">
      <c r="A223" s="4"/>
      <c r="B223" s="5" t="s">
        <v>8</v>
      </c>
      <c r="C223" s="11">
        <v>10006</v>
      </c>
      <c r="D223" s="11">
        <v>10004.56</v>
      </c>
      <c r="E223" s="13">
        <v>0.9999</v>
      </c>
    </row>
    <row r="224" spans="1:5" ht="14.25">
      <c r="A224" s="4"/>
      <c r="B224" s="5" t="s">
        <v>36</v>
      </c>
      <c r="C224" s="11">
        <v>300</v>
      </c>
      <c r="D224" s="11">
        <v>298.64</v>
      </c>
      <c r="E224" s="13">
        <v>0.9955</v>
      </c>
    </row>
    <row r="225" spans="1:5" ht="15">
      <c r="A225" s="1"/>
      <c r="B225" s="65" t="s">
        <v>44</v>
      </c>
      <c r="C225" s="66">
        <f>SUM(C221:C224)</f>
        <v>12442</v>
      </c>
      <c r="D225" s="66">
        <f>SUM(D221:D224)</f>
        <v>12116.5</v>
      </c>
      <c r="E225" s="67">
        <v>0.9738</v>
      </c>
    </row>
    <row r="226" spans="1:5" ht="15.75">
      <c r="A226" s="3"/>
      <c r="B226" s="25" t="s">
        <v>38</v>
      </c>
      <c r="C226" s="26">
        <f>SUM(C227:C246)</f>
        <v>940751</v>
      </c>
      <c r="D226" s="26">
        <f>SUM(D227:D246)</f>
        <v>499561.24000000005</v>
      </c>
      <c r="E226" s="27">
        <v>0.531</v>
      </c>
    </row>
    <row r="227" spans="1:5" ht="14.25">
      <c r="A227" s="4"/>
      <c r="B227" s="10" t="s">
        <v>1</v>
      </c>
      <c r="C227" s="11">
        <v>639900</v>
      </c>
      <c r="D227" s="11">
        <v>315227.32</v>
      </c>
      <c r="E227" s="14">
        <v>0.4926</v>
      </c>
    </row>
    <row r="228" spans="1:5" ht="14.25">
      <c r="A228" s="4"/>
      <c r="B228" s="5" t="s">
        <v>2</v>
      </c>
      <c r="C228" s="11">
        <v>51800</v>
      </c>
      <c r="D228" s="11">
        <v>49915</v>
      </c>
      <c r="E228" s="28">
        <v>0.9636</v>
      </c>
    </row>
    <row r="229" spans="1:5" ht="14.25">
      <c r="A229" s="4"/>
      <c r="B229" s="5" t="s">
        <v>5</v>
      </c>
      <c r="C229" s="11">
        <v>118840</v>
      </c>
      <c r="D229" s="11">
        <v>61884.14</v>
      </c>
      <c r="E229" s="13">
        <v>0.5207</v>
      </c>
    </row>
    <row r="230" spans="1:5" ht="14.25">
      <c r="A230" s="4"/>
      <c r="B230" s="5" t="s">
        <v>17</v>
      </c>
      <c r="C230" s="11">
        <v>16900</v>
      </c>
      <c r="D230" s="11">
        <v>8700.43</v>
      </c>
      <c r="E230" s="13">
        <v>0.5148</v>
      </c>
    </row>
    <row r="231" spans="1:5" ht="14.25">
      <c r="A231" s="4"/>
      <c r="B231" s="5" t="s">
        <v>3</v>
      </c>
      <c r="C231" s="11">
        <v>45652</v>
      </c>
      <c r="D231" s="11">
        <v>36285</v>
      </c>
      <c r="E231" s="13">
        <v>0.7948</v>
      </c>
    </row>
    <row r="232" spans="1:5" ht="14.25">
      <c r="A232" s="4"/>
      <c r="B232" s="5" t="s">
        <v>45</v>
      </c>
      <c r="C232" s="11">
        <v>3000</v>
      </c>
      <c r="D232" s="11">
        <v>0</v>
      </c>
      <c r="E232" s="13">
        <v>0</v>
      </c>
    </row>
    <row r="233" spans="1:5" ht="14.25">
      <c r="A233" s="4"/>
      <c r="B233" s="5" t="s">
        <v>7</v>
      </c>
      <c r="C233" s="11">
        <v>26579</v>
      </c>
      <c r="D233" s="11">
        <v>13935.51</v>
      </c>
      <c r="E233" s="13">
        <v>0.5243</v>
      </c>
    </row>
    <row r="234" spans="1:5" ht="14.25">
      <c r="A234" s="4"/>
      <c r="B234" s="5" t="s">
        <v>6</v>
      </c>
      <c r="C234" s="11">
        <v>14500</v>
      </c>
      <c r="D234" s="11">
        <v>5600.55</v>
      </c>
      <c r="E234" s="13">
        <v>0.3862</v>
      </c>
    </row>
    <row r="235" spans="1:5" ht="14.25">
      <c r="A235" s="4"/>
      <c r="B235" s="5" t="s">
        <v>9</v>
      </c>
      <c r="C235" s="11">
        <v>2000</v>
      </c>
      <c r="D235" s="11">
        <v>500.2</v>
      </c>
      <c r="E235" s="13">
        <v>0.2501</v>
      </c>
    </row>
    <row r="236" spans="1:5" ht="14.25">
      <c r="A236" s="4"/>
      <c r="B236" s="5" t="s">
        <v>28</v>
      </c>
      <c r="C236" s="11">
        <v>700</v>
      </c>
      <c r="D236" s="11">
        <v>315</v>
      </c>
      <c r="E236" s="13">
        <v>0.45</v>
      </c>
    </row>
    <row r="237" spans="1:5" ht="14.25">
      <c r="A237" s="4"/>
      <c r="B237" s="5" t="s">
        <v>8</v>
      </c>
      <c r="C237" s="11">
        <v>9500</v>
      </c>
      <c r="D237" s="11">
        <v>4398.15</v>
      </c>
      <c r="E237" s="13">
        <v>0.463</v>
      </c>
    </row>
    <row r="238" spans="1:5" ht="14.25">
      <c r="A238" s="4"/>
      <c r="B238" s="5" t="s">
        <v>32</v>
      </c>
      <c r="C238" s="11">
        <v>880</v>
      </c>
      <c r="D238" s="11">
        <v>358.68</v>
      </c>
      <c r="E238" s="13">
        <v>0.4076</v>
      </c>
    </row>
    <row r="239" spans="1:5" ht="14.25">
      <c r="A239" s="4"/>
      <c r="B239" s="5" t="s">
        <v>33</v>
      </c>
      <c r="C239" s="11">
        <v>2000</v>
      </c>
      <c r="D239" s="11">
        <v>790.74</v>
      </c>
      <c r="E239" s="13">
        <v>0.3954</v>
      </c>
    </row>
    <row r="240" spans="1:5" ht="14.25">
      <c r="A240" s="4"/>
      <c r="B240" s="5" t="s">
        <v>34</v>
      </c>
      <c r="C240" s="11"/>
      <c r="D240" s="11"/>
      <c r="E240" s="13"/>
    </row>
    <row r="241" spans="1:5" ht="14.25">
      <c r="A241" s="4"/>
      <c r="B241" s="5" t="s">
        <v>19</v>
      </c>
      <c r="C241" s="11">
        <v>500</v>
      </c>
      <c r="D241" s="11">
        <v>0</v>
      </c>
      <c r="E241" s="13">
        <v>0</v>
      </c>
    </row>
    <row r="242" spans="1:5" ht="14.25">
      <c r="A242" s="4"/>
      <c r="B242" s="5" t="s">
        <v>10</v>
      </c>
      <c r="C242" s="11">
        <v>1000</v>
      </c>
      <c r="D242" s="11">
        <v>0</v>
      </c>
      <c r="E242" s="13">
        <v>0</v>
      </c>
    </row>
    <row r="243" spans="1:5" ht="14.25">
      <c r="A243" s="4"/>
      <c r="B243" s="5" t="s">
        <v>35</v>
      </c>
      <c r="C243" s="11">
        <v>1000</v>
      </c>
      <c r="D243" s="11">
        <v>0</v>
      </c>
      <c r="E243" s="13">
        <v>0</v>
      </c>
    </row>
    <row r="244" spans="1:5" ht="14.25">
      <c r="A244" s="4"/>
      <c r="B244" s="5" t="s">
        <v>36</v>
      </c>
      <c r="C244" s="11">
        <v>500</v>
      </c>
      <c r="D244" s="11">
        <v>38.4</v>
      </c>
      <c r="E244" s="13">
        <v>0.0768</v>
      </c>
    </row>
    <row r="245" spans="1:5" ht="14.25">
      <c r="A245" s="4"/>
      <c r="B245" s="5" t="s">
        <v>47</v>
      </c>
      <c r="C245" s="11">
        <v>500</v>
      </c>
      <c r="D245" s="11">
        <v>329.4</v>
      </c>
      <c r="E245" s="13">
        <v>0.6588</v>
      </c>
    </row>
    <row r="246" spans="1:5" ht="14.25">
      <c r="A246" s="4"/>
      <c r="B246" s="68" t="s">
        <v>21</v>
      </c>
      <c r="C246" s="61">
        <v>5000</v>
      </c>
      <c r="D246" s="61">
        <v>1282.72</v>
      </c>
      <c r="E246" s="69">
        <v>0.2565</v>
      </c>
    </row>
    <row r="247" spans="1:5" ht="15.75">
      <c r="A247" s="3"/>
      <c r="B247" s="25" t="s">
        <v>76</v>
      </c>
      <c r="C247" s="26">
        <f>SUM(C248:C266)</f>
        <v>1019175</v>
      </c>
      <c r="D247" s="26">
        <f>SUM(D248:D266)</f>
        <v>532576.9500000001</v>
      </c>
      <c r="E247" s="27">
        <v>0.5226</v>
      </c>
    </row>
    <row r="248" spans="1:5" ht="14.25">
      <c r="A248" s="4"/>
      <c r="B248" s="10" t="s">
        <v>1</v>
      </c>
      <c r="C248" s="11">
        <v>685314</v>
      </c>
      <c r="D248" s="11">
        <v>329157.97</v>
      </c>
      <c r="E248" s="14">
        <v>0.4803</v>
      </c>
    </row>
    <row r="249" spans="1:5" ht="14.25">
      <c r="A249" s="4"/>
      <c r="B249" s="5" t="s">
        <v>2</v>
      </c>
      <c r="C249" s="11">
        <v>53875</v>
      </c>
      <c r="D249" s="11">
        <v>52605.61</v>
      </c>
      <c r="E249" s="28">
        <v>0.9764</v>
      </c>
    </row>
    <row r="250" spans="1:5" ht="14.25">
      <c r="A250" s="4"/>
      <c r="B250" s="5" t="s">
        <v>5</v>
      </c>
      <c r="C250" s="11">
        <v>129944</v>
      </c>
      <c r="D250" s="11">
        <v>66330.27</v>
      </c>
      <c r="E250" s="13">
        <v>0.5105</v>
      </c>
    </row>
    <row r="251" spans="1:5" ht="14.25">
      <c r="A251" s="4"/>
      <c r="B251" s="5" t="s">
        <v>17</v>
      </c>
      <c r="C251" s="11">
        <v>18234</v>
      </c>
      <c r="D251" s="11">
        <v>9242.57</v>
      </c>
      <c r="E251" s="13">
        <v>0.4805</v>
      </c>
    </row>
    <row r="252" spans="1:5" ht="14.25">
      <c r="A252" s="4"/>
      <c r="B252" s="5" t="s">
        <v>4</v>
      </c>
      <c r="C252" s="11">
        <v>5310</v>
      </c>
      <c r="D252" s="11">
        <v>2655</v>
      </c>
      <c r="E252" s="13">
        <v>0.5</v>
      </c>
    </row>
    <row r="253" spans="1:5" ht="14.25">
      <c r="A253" s="4"/>
      <c r="B253" s="5" t="s">
        <v>3</v>
      </c>
      <c r="C253" s="11">
        <v>51968</v>
      </c>
      <c r="D253" s="11">
        <v>40548</v>
      </c>
      <c r="E253" s="13">
        <v>0.7802</v>
      </c>
    </row>
    <row r="254" spans="1:5" ht="14.25">
      <c r="A254" s="4"/>
      <c r="B254" s="5" t="s">
        <v>7</v>
      </c>
      <c r="C254" s="11">
        <v>17245</v>
      </c>
      <c r="D254" s="11">
        <v>8621.3</v>
      </c>
      <c r="E254" s="13">
        <v>0.4999</v>
      </c>
    </row>
    <row r="255" spans="1:5" ht="14.25">
      <c r="A255" s="4"/>
      <c r="B255" s="5" t="s">
        <v>20</v>
      </c>
      <c r="C255" s="11">
        <v>2500</v>
      </c>
      <c r="D255" s="11">
        <v>888.83</v>
      </c>
      <c r="E255" s="13">
        <v>0.3555</v>
      </c>
    </row>
    <row r="256" spans="1:5" ht="14.25">
      <c r="A256" s="4"/>
      <c r="B256" s="5" t="s">
        <v>6</v>
      </c>
      <c r="C256" s="11">
        <v>20000</v>
      </c>
      <c r="D256" s="11">
        <v>11375.43</v>
      </c>
      <c r="E256" s="13">
        <v>0.5688</v>
      </c>
    </row>
    <row r="257" spans="1:5" ht="14.25">
      <c r="A257" s="4"/>
      <c r="B257" s="5" t="s">
        <v>9</v>
      </c>
      <c r="C257" s="11">
        <v>5000</v>
      </c>
      <c r="D257" s="11">
        <v>0</v>
      </c>
      <c r="E257" s="13">
        <v>0</v>
      </c>
    </row>
    <row r="258" spans="1:5" ht="14.25">
      <c r="A258" s="4"/>
      <c r="B258" s="5" t="s">
        <v>28</v>
      </c>
      <c r="C258" s="11">
        <v>1500</v>
      </c>
      <c r="D258" s="11">
        <v>40</v>
      </c>
      <c r="E258" s="13">
        <v>0.0267</v>
      </c>
    </row>
    <row r="259" spans="1:5" ht="14.25">
      <c r="A259" s="4"/>
      <c r="B259" s="5" t="s">
        <v>8</v>
      </c>
      <c r="C259" s="11">
        <v>12300</v>
      </c>
      <c r="D259" s="11">
        <v>4627.86</v>
      </c>
      <c r="E259" s="13">
        <v>0.3762</v>
      </c>
    </row>
    <row r="260" spans="1:5" ht="14.25">
      <c r="A260" s="4"/>
      <c r="B260" s="5" t="s">
        <v>32</v>
      </c>
      <c r="C260" s="11">
        <v>1000</v>
      </c>
      <c r="D260" s="11">
        <v>41.43</v>
      </c>
      <c r="E260" s="13">
        <v>0.0414</v>
      </c>
    </row>
    <row r="261" spans="1:5" ht="14.25">
      <c r="A261" s="4"/>
      <c r="B261" s="5" t="s">
        <v>33</v>
      </c>
      <c r="C261" s="11">
        <v>2000</v>
      </c>
      <c r="D261" s="11">
        <v>785.3</v>
      </c>
      <c r="E261" s="13">
        <v>0.3927</v>
      </c>
    </row>
    <row r="262" spans="1:5" ht="14.25">
      <c r="A262" s="4"/>
      <c r="B262" s="5" t="s">
        <v>34</v>
      </c>
      <c r="C262" s="11"/>
      <c r="D262" s="11"/>
      <c r="E262" s="13"/>
    </row>
    <row r="263" spans="1:5" ht="14.25">
      <c r="A263" s="4"/>
      <c r="B263" s="5" t="s">
        <v>19</v>
      </c>
      <c r="C263" s="11">
        <v>785</v>
      </c>
      <c r="D263" s="11">
        <v>0</v>
      </c>
      <c r="E263" s="13">
        <v>0</v>
      </c>
    </row>
    <row r="264" spans="1:5" ht="14.25">
      <c r="A264" s="4"/>
      <c r="B264" s="5" t="s">
        <v>36</v>
      </c>
      <c r="C264" s="11">
        <v>200</v>
      </c>
      <c r="D264" s="11">
        <v>37.76</v>
      </c>
      <c r="E264" s="13">
        <v>0.1888</v>
      </c>
    </row>
    <row r="265" spans="1:5" ht="14.25">
      <c r="A265" s="4"/>
      <c r="B265" s="5" t="s">
        <v>47</v>
      </c>
      <c r="C265" s="11">
        <v>2600</v>
      </c>
      <c r="D265" s="11">
        <v>1857.38</v>
      </c>
      <c r="E265" s="13">
        <v>0.7144</v>
      </c>
    </row>
    <row r="266" spans="1:5" ht="14.25">
      <c r="A266" s="4"/>
      <c r="B266" s="68" t="s">
        <v>21</v>
      </c>
      <c r="C266" s="61">
        <v>9400</v>
      </c>
      <c r="D266" s="61">
        <v>3762.24</v>
      </c>
      <c r="E266" s="69">
        <v>0.4002</v>
      </c>
    </row>
    <row r="267" spans="1:5" ht="15.75">
      <c r="A267" s="3"/>
      <c r="B267" s="25" t="s">
        <v>77</v>
      </c>
      <c r="C267" s="26">
        <f>SUM(C268:C287)</f>
        <v>999153</v>
      </c>
      <c r="D267" s="26">
        <f>SUM(D268:D287)</f>
        <v>519829.37</v>
      </c>
      <c r="E267" s="27">
        <v>0.5203</v>
      </c>
    </row>
    <row r="268" spans="1:5" ht="14.25">
      <c r="A268" s="4"/>
      <c r="B268" s="10" t="s">
        <v>1</v>
      </c>
      <c r="C268" s="11">
        <v>651072</v>
      </c>
      <c r="D268" s="11">
        <v>318760.56</v>
      </c>
      <c r="E268" s="14">
        <v>0.4896</v>
      </c>
    </row>
    <row r="269" spans="1:5" ht="14.25">
      <c r="A269" s="4"/>
      <c r="B269" s="5" t="s">
        <v>2</v>
      </c>
      <c r="C269" s="11">
        <v>51650</v>
      </c>
      <c r="D269" s="11">
        <v>50453.7</v>
      </c>
      <c r="E269" s="28">
        <v>0.9768</v>
      </c>
    </row>
    <row r="270" spans="1:5" ht="14.25">
      <c r="A270" s="4"/>
      <c r="B270" s="5" t="s">
        <v>5</v>
      </c>
      <c r="C270" s="11">
        <v>120870</v>
      </c>
      <c r="D270" s="11">
        <v>62912.01</v>
      </c>
      <c r="E270" s="13">
        <v>0.5205</v>
      </c>
    </row>
    <row r="271" spans="1:5" ht="14.25">
      <c r="A271" s="4"/>
      <c r="B271" s="5" t="s">
        <v>17</v>
      </c>
      <c r="C271" s="11">
        <v>17190</v>
      </c>
      <c r="D271" s="11">
        <v>8950.88</v>
      </c>
      <c r="E271" s="13">
        <v>0.5207</v>
      </c>
    </row>
    <row r="272" spans="1:5" ht="14.25">
      <c r="A272" s="4"/>
      <c r="B272" s="5" t="s">
        <v>3</v>
      </c>
      <c r="C272" s="11">
        <v>46271</v>
      </c>
      <c r="D272" s="11">
        <v>35646</v>
      </c>
      <c r="E272" s="13">
        <v>0.7704</v>
      </c>
    </row>
    <row r="273" spans="1:5" ht="14.25">
      <c r="A273" s="4"/>
      <c r="B273" s="5" t="s">
        <v>7</v>
      </c>
      <c r="C273" s="11">
        <v>11826</v>
      </c>
      <c r="D273" s="11">
        <v>2968.6</v>
      </c>
      <c r="E273" s="13">
        <v>0.251</v>
      </c>
    </row>
    <row r="274" spans="1:5" ht="14.25">
      <c r="A274" s="4"/>
      <c r="B274" s="5" t="s">
        <v>20</v>
      </c>
      <c r="C274" s="11">
        <v>3500</v>
      </c>
      <c r="D274" s="11">
        <v>0</v>
      </c>
      <c r="E274" s="13">
        <v>0</v>
      </c>
    </row>
    <row r="275" spans="1:5" ht="14.25">
      <c r="A275" s="4"/>
      <c r="B275" s="5" t="s">
        <v>6</v>
      </c>
      <c r="C275" s="11">
        <v>58000</v>
      </c>
      <c r="D275" s="11">
        <v>27068.73</v>
      </c>
      <c r="E275" s="13">
        <v>0.4667</v>
      </c>
    </row>
    <row r="276" spans="1:5" ht="14.25">
      <c r="A276" s="4"/>
      <c r="B276" s="5" t="s">
        <v>9</v>
      </c>
      <c r="C276" s="11">
        <v>6600</v>
      </c>
      <c r="D276" s="11">
        <v>3026.26</v>
      </c>
      <c r="E276" s="13">
        <v>0.4585</v>
      </c>
    </row>
    <row r="277" spans="1:5" ht="14.25">
      <c r="A277" s="4"/>
      <c r="B277" s="5" t="s">
        <v>28</v>
      </c>
      <c r="C277" s="11">
        <v>884</v>
      </c>
      <c r="D277" s="11">
        <v>0</v>
      </c>
      <c r="E277" s="13">
        <v>0</v>
      </c>
    </row>
    <row r="278" spans="1:5" ht="14.25">
      <c r="A278" s="4"/>
      <c r="B278" s="5" t="s">
        <v>8</v>
      </c>
      <c r="C278" s="11">
        <v>14180</v>
      </c>
      <c r="D278" s="11">
        <v>4284.02</v>
      </c>
      <c r="E278" s="13">
        <v>0.3021</v>
      </c>
    </row>
    <row r="279" spans="1:5" ht="14.25">
      <c r="A279" s="4"/>
      <c r="B279" s="5" t="s">
        <v>32</v>
      </c>
      <c r="C279" s="11">
        <v>1000</v>
      </c>
      <c r="D279" s="11">
        <v>368.44</v>
      </c>
      <c r="E279" s="13">
        <v>0.3684</v>
      </c>
    </row>
    <row r="280" spans="1:5" ht="14.25">
      <c r="A280" s="4"/>
      <c r="B280" s="5" t="s">
        <v>33</v>
      </c>
      <c r="C280" s="11">
        <v>2400</v>
      </c>
      <c r="D280" s="11">
        <v>1274.39</v>
      </c>
      <c r="E280" s="13">
        <v>0.531</v>
      </c>
    </row>
    <row r="281" spans="1:5" ht="14.25">
      <c r="A281" s="4"/>
      <c r="B281" s="5" t="s">
        <v>34</v>
      </c>
      <c r="C281" s="11"/>
      <c r="D281" s="11"/>
      <c r="E281" s="13"/>
    </row>
    <row r="282" spans="1:5" ht="14.25">
      <c r="A282" s="4"/>
      <c r="B282" s="5" t="s">
        <v>19</v>
      </c>
      <c r="C282" s="11">
        <v>1000</v>
      </c>
      <c r="D282" s="11">
        <v>93.2</v>
      </c>
      <c r="E282" s="13">
        <v>0.0932</v>
      </c>
    </row>
    <row r="283" spans="1:5" ht="14.25">
      <c r="A283" s="4"/>
      <c r="B283" s="5" t="s">
        <v>10</v>
      </c>
      <c r="C283" s="11">
        <v>450</v>
      </c>
      <c r="D283" s="11">
        <v>0</v>
      </c>
      <c r="E283" s="13">
        <v>0</v>
      </c>
    </row>
    <row r="284" spans="1:5" ht="14.25">
      <c r="A284" s="4"/>
      <c r="B284" s="5" t="s">
        <v>35</v>
      </c>
      <c r="C284" s="11">
        <v>1000</v>
      </c>
      <c r="D284" s="11">
        <v>575</v>
      </c>
      <c r="E284" s="13">
        <v>0.575</v>
      </c>
    </row>
    <row r="285" spans="1:5" ht="14.25">
      <c r="A285" s="4"/>
      <c r="B285" s="5" t="s">
        <v>36</v>
      </c>
      <c r="C285" s="11">
        <v>1200</v>
      </c>
      <c r="D285" s="11">
        <v>0</v>
      </c>
      <c r="E285" s="13">
        <v>0</v>
      </c>
    </row>
    <row r="286" spans="1:5" ht="14.25">
      <c r="A286" s="4"/>
      <c r="B286" s="5" t="s">
        <v>47</v>
      </c>
      <c r="C286" s="11">
        <v>2000</v>
      </c>
      <c r="D286" s="11">
        <v>1271.66</v>
      </c>
      <c r="E286" s="13">
        <v>0.6358</v>
      </c>
    </row>
    <row r="287" spans="1:5" ht="14.25">
      <c r="A287" s="4"/>
      <c r="B287" s="68" t="s">
        <v>21</v>
      </c>
      <c r="C287" s="61">
        <v>8060</v>
      </c>
      <c r="D287" s="61">
        <v>2175.92</v>
      </c>
      <c r="E287" s="69">
        <v>0.27</v>
      </c>
    </row>
    <row r="288" spans="1:5" ht="15.75">
      <c r="A288" s="3"/>
      <c r="B288" s="25" t="s">
        <v>78</v>
      </c>
      <c r="C288" s="26">
        <f>SUM(C289:C307)</f>
        <v>572554</v>
      </c>
      <c r="D288" s="26">
        <f>SUM(D289:D307)</f>
        <v>313166.61999999994</v>
      </c>
      <c r="E288" s="27">
        <v>0.547</v>
      </c>
    </row>
    <row r="289" spans="1:5" ht="14.25">
      <c r="A289" s="4"/>
      <c r="B289" s="10" t="s">
        <v>1</v>
      </c>
      <c r="C289" s="11">
        <v>382790</v>
      </c>
      <c r="D289" s="11">
        <v>196579.05</v>
      </c>
      <c r="E289" s="14">
        <v>0.5135</v>
      </c>
    </row>
    <row r="290" spans="1:5" ht="14.25">
      <c r="A290" s="4"/>
      <c r="B290" s="5" t="s">
        <v>2</v>
      </c>
      <c r="C290" s="11">
        <v>30150</v>
      </c>
      <c r="D290" s="11">
        <v>29459</v>
      </c>
      <c r="E290" s="28">
        <v>0.9771</v>
      </c>
    </row>
    <row r="291" spans="1:5" ht="14.25">
      <c r="A291" s="4"/>
      <c r="B291" s="5" t="s">
        <v>5</v>
      </c>
      <c r="C291" s="11">
        <v>71560</v>
      </c>
      <c r="D291" s="11">
        <v>37757.16</v>
      </c>
      <c r="E291" s="13">
        <v>0.5276</v>
      </c>
    </row>
    <row r="292" spans="1:5" ht="14.25">
      <c r="A292" s="4"/>
      <c r="B292" s="5" t="s">
        <v>17</v>
      </c>
      <c r="C292" s="11">
        <v>10180</v>
      </c>
      <c r="D292" s="11">
        <v>5225.94</v>
      </c>
      <c r="E292" s="13">
        <v>0.5134</v>
      </c>
    </row>
    <row r="293" spans="1:5" ht="14.25">
      <c r="A293" s="4"/>
      <c r="B293" s="5" t="s">
        <v>3</v>
      </c>
      <c r="C293" s="11">
        <v>30609</v>
      </c>
      <c r="D293" s="11">
        <v>25028</v>
      </c>
      <c r="E293" s="13">
        <v>0.8177</v>
      </c>
    </row>
    <row r="294" spans="1:5" ht="14.25">
      <c r="A294" s="4"/>
      <c r="B294" s="5" t="s">
        <v>7</v>
      </c>
      <c r="C294" s="11">
        <v>6565</v>
      </c>
      <c r="D294" s="11">
        <v>2330.69</v>
      </c>
      <c r="E294" s="13">
        <v>0.355</v>
      </c>
    </row>
    <row r="295" spans="1:5" ht="14.25">
      <c r="A295" s="4"/>
      <c r="B295" s="5" t="s">
        <v>6</v>
      </c>
      <c r="C295" s="11">
        <v>24000</v>
      </c>
      <c r="D295" s="11">
        <v>11862.45</v>
      </c>
      <c r="E295" s="13">
        <v>0.4943</v>
      </c>
    </row>
    <row r="296" spans="1:5" ht="14.25">
      <c r="A296" s="4"/>
      <c r="B296" s="5" t="s">
        <v>9</v>
      </c>
      <c r="C296" s="11">
        <v>1500</v>
      </c>
      <c r="D296" s="11">
        <v>463.6</v>
      </c>
      <c r="E296" s="13">
        <v>0.3091</v>
      </c>
    </row>
    <row r="297" spans="1:5" ht="14.25">
      <c r="A297" s="4"/>
      <c r="B297" s="5" t="s">
        <v>28</v>
      </c>
      <c r="C297" s="11">
        <v>500</v>
      </c>
      <c r="D297" s="11">
        <v>0</v>
      </c>
      <c r="E297" s="13">
        <v>0</v>
      </c>
    </row>
    <row r="298" spans="1:5" ht="14.25">
      <c r="A298" s="4"/>
      <c r="B298" s="5" t="s">
        <v>8</v>
      </c>
      <c r="C298" s="11">
        <v>6000</v>
      </c>
      <c r="D298" s="11">
        <v>2274.52</v>
      </c>
      <c r="E298" s="13">
        <v>0.3791</v>
      </c>
    </row>
    <row r="299" spans="1:5" ht="14.25">
      <c r="A299" s="4"/>
      <c r="B299" s="5" t="s">
        <v>32</v>
      </c>
      <c r="C299" s="11">
        <v>600</v>
      </c>
      <c r="D299" s="11">
        <v>180.79</v>
      </c>
      <c r="E299" s="13">
        <v>0.3013</v>
      </c>
    </row>
    <row r="300" spans="1:5" ht="14.25">
      <c r="A300" s="4"/>
      <c r="B300" s="5" t="s">
        <v>33</v>
      </c>
      <c r="C300" s="11">
        <v>1400</v>
      </c>
      <c r="D300" s="11">
        <v>614.62</v>
      </c>
      <c r="E300" s="13">
        <v>0.439</v>
      </c>
    </row>
    <row r="301" spans="1:5" ht="14.25">
      <c r="A301" s="4"/>
      <c r="B301" s="5" t="s">
        <v>34</v>
      </c>
      <c r="C301" s="11"/>
      <c r="D301" s="11"/>
      <c r="E301" s="13"/>
    </row>
    <row r="302" spans="1:5" ht="14.25">
      <c r="A302" s="4"/>
      <c r="B302" s="5" t="s">
        <v>19</v>
      </c>
      <c r="C302" s="11">
        <v>500</v>
      </c>
      <c r="D302" s="11">
        <v>0</v>
      </c>
      <c r="E302" s="13">
        <v>0</v>
      </c>
    </row>
    <row r="303" spans="1:5" ht="14.25">
      <c r="A303" s="4"/>
      <c r="B303" s="5" t="s">
        <v>10</v>
      </c>
      <c r="C303" s="11">
        <v>500</v>
      </c>
      <c r="D303" s="11">
        <v>0</v>
      </c>
      <c r="E303" s="13">
        <v>0</v>
      </c>
    </row>
    <row r="304" spans="1:5" ht="14.25">
      <c r="A304" s="4"/>
      <c r="B304" s="5" t="s">
        <v>35</v>
      </c>
      <c r="C304" s="11">
        <v>600</v>
      </c>
      <c r="D304" s="11">
        <v>0</v>
      </c>
      <c r="E304" s="13">
        <v>0</v>
      </c>
    </row>
    <row r="305" spans="1:5" ht="14.25">
      <c r="A305" s="4"/>
      <c r="B305" s="5" t="s">
        <v>36</v>
      </c>
      <c r="C305" s="11">
        <v>500</v>
      </c>
      <c r="D305" s="11">
        <v>121.6</v>
      </c>
      <c r="E305" s="13">
        <v>0.2432</v>
      </c>
    </row>
    <row r="306" spans="1:5" ht="14.25">
      <c r="A306" s="4"/>
      <c r="B306" s="5" t="s">
        <v>47</v>
      </c>
      <c r="C306" s="11">
        <v>500</v>
      </c>
      <c r="D306" s="11">
        <v>0</v>
      </c>
      <c r="E306" s="13">
        <v>0</v>
      </c>
    </row>
    <row r="307" spans="1:5" ht="14.25">
      <c r="A307" s="4"/>
      <c r="B307" s="68" t="s">
        <v>21</v>
      </c>
      <c r="C307" s="61">
        <v>4100</v>
      </c>
      <c r="D307" s="61">
        <v>1269.2</v>
      </c>
      <c r="E307" s="69">
        <v>0.3096</v>
      </c>
    </row>
    <row r="308" spans="1:5" ht="15.75">
      <c r="A308" s="3"/>
      <c r="B308" s="25" t="s">
        <v>66</v>
      </c>
      <c r="C308" s="26">
        <f>SUM(C309:C327)</f>
        <v>455901</v>
      </c>
      <c r="D308" s="26">
        <f>SUM(D309:D327)</f>
        <v>229873.25000000003</v>
      </c>
      <c r="E308" s="27">
        <v>0.5042</v>
      </c>
    </row>
    <row r="309" spans="1:5" ht="14.25">
      <c r="A309" s="4"/>
      <c r="B309" s="10" t="s">
        <v>1</v>
      </c>
      <c r="C309" s="11">
        <v>290025</v>
      </c>
      <c r="D309" s="11">
        <v>136154.55</v>
      </c>
      <c r="E309" s="14">
        <v>0.4695</v>
      </c>
    </row>
    <row r="310" spans="1:5" ht="14.25">
      <c r="A310" s="4"/>
      <c r="B310" s="5" t="s">
        <v>2</v>
      </c>
      <c r="C310" s="11">
        <v>23100</v>
      </c>
      <c r="D310" s="11">
        <v>20608.19</v>
      </c>
      <c r="E310" s="28">
        <v>0.8921</v>
      </c>
    </row>
    <row r="311" spans="1:5" ht="14.25">
      <c r="A311" s="4"/>
      <c r="B311" s="5" t="s">
        <v>5</v>
      </c>
      <c r="C311" s="11">
        <v>54600</v>
      </c>
      <c r="D311" s="11">
        <v>26868</v>
      </c>
      <c r="E311" s="13">
        <v>0.4921</v>
      </c>
    </row>
    <row r="312" spans="1:5" ht="14.25">
      <c r="A312" s="4"/>
      <c r="B312" s="5" t="s">
        <v>17</v>
      </c>
      <c r="C312" s="11">
        <v>7800</v>
      </c>
      <c r="D312" s="11">
        <v>3822.72</v>
      </c>
      <c r="E312" s="13">
        <v>0.4901</v>
      </c>
    </row>
    <row r="313" spans="1:5" ht="14.25">
      <c r="A313" s="4"/>
      <c r="B313" s="5" t="s">
        <v>3</v>
      </c>
      <c r="C313" s="11">
        <v>20249</v>
      </c>
      <c r="D313" s="11">
        <v>16129.5</v>
      </c>
      <c r="E313" s="13">
        <v>0.7966</v>
      </c>
    </row>
    <row r="314" spans="1:5" ht="14.25">
      <c r="A314" s="4"/>
      <c r="B314" s="5" t="s">
        <v>7</v>
      </c>
      <c r="C314" s="11">
        <v>14417</v>
      </c>
      <c r="D314" s="11">
        <v>6864.7</v>
      </c>
      <c r="E314" s="13">
        <v>0.4762</v>
      </c>
    </row>
    <row r="315" spans="1:5" ht="14.25">
      <c r="A315" s="4"/>
      <c r="B315" s="5" t="s">
        <v>20</v>
      </c>
      <c r="C315" s="11">
        <v>1500</v>
      </c>
      <c r="D315" s="11">
        <v>20</v>
      </c>
      <c r="E315" s="13">
        <v>0.0133</v>
      </c>
    </row>
    <row r="316" spans="1:5" ht="14.25">
      <c r="A316" s="4"/>
      <c r="B316" s="5" t="s">
        <v>6</v>
      </c>
      <c r="C316" s="11">
        <v>10000</v>
      </c>
      <c r="D316" s="11">
        <v>4660.3</v>
      </c>
      <c r="E316" s="13">
        <v>0.466</v>
      </c>
    </row>
    <row r="317" spans="1:5" ht="14.25">
      <c r="A317" s="4"/>
      <c r="B317" s="5" t="s">
        <v>9</v>
      </c>
      <c r="C317" s="11">
        <v>2500</v>
      </c>
      <c r="D317" s="11">
        <v>0</v>
      </c>
      <c r="E317" s="13">
        <v>0</v>
      </c>
    </row>
    <row r="318" spans="1:5" ht="14.25">
      <c r="A318" s="4"/>
      <c r="B318" s="5" t="s">
        <v>28</v>
      </c>
      <c r="C318" s="11">
        <v>400</v>
      </c>
      <c r="D318" s="11">
        <v>80</v>
      </c>
      <c r="E318" s="13">
        <v>0.2</v>
      </c>
    </row>
    <row r="319" spans="1:5" ht="14.25">
      <c r="A319" s="4"/>
      <c r="B319" s="5" t="s">
        <v>8</v>
      </c>
      <c r="C319" s="11">
        <v>8000</v>
      </c>
      <c r="D319" s="11">
        <v>4443.39</v>
      </c>
      <c r="E319" s="13">
        <v>0.5554</v>
      </c>
    </row>
    <row r="320" spans="1:5" ht="14.25">
      <c r="A320" s="4"/>
      <c r="B320" s="5" t="s">
        <v>32</v>
      </c>
      <c r="C320" s="11">
        <v>900</v>
      </c>
      <c r="D320" s="11">
        <v>461.23</v>
      </c>
      <c r="E320" s="13">
        <v>0.5125</v>
      </c>
    </row>
    <row r="321" spans="1:5" ht="14.25">
      <c r="A321" s="4"/>
      <c r="B321" s="5" t="s">
        <v>33</v>
      </c>
      <c r="C321" s="11">
        <v>2000</v>
      </c>
      <c r="D321" s="11">
        <v>1057.01</v>
      </c>
      <c r="E321" s="13">
        <v>0.5285</v>
      </c>
    </row>
    <row r="322" spans="1:5" ht="14.25">
      <c r="A322" s="4"/>
      <c r="B322" s="5" t="s">
        <v>34</v>
      </c>
      <c r="C322" s="11"/>
      <c r="D322" s="11"/>
      <c r="E322" s="13"/>
    </row>
    <row r="323" spans="1:5" ht="14.25">
      <c r="A323" s="4"/>
      <c r="B323" s="5" t="s">
        <v>10</v>
      </c>
      <c r="C323" s="11">
        <v>410</v>
      </c>
      <c r="D323" s="11">
        <v>0</v>
      </c>
      <c r="E323" s="13">
        <v>0</v>
      </c>
    </row>
    <row r="324" spans="1:5" ht="14.25">
      <c r="A324" s="4"/>
      <c r="B324" s="5" t="s">
        <v>35</v>
      </c>
      <c r="C324" s="11">
        <v>300</v>
      </c>
      <c r="D324" s="11">
        <v>0</v>
      </c>
      <c r="E324" s="13">
        <v>0</v>
      </c>
    </row>
    <row r="325" spans="1:5" ht="14.25">
      <c r="A325" s="4"/>
      <c r="B325" s="5" t="s">
        <v>36</v>
      </c>
      <c r="C325" s="11">
        <v>500</v>
      </c>
      <c r="D325" s="11">
        <v>158.01</v>
      </c>
      <c r="E325" s="13">
        <v>0.316</v>
      </c>
    </row>
    <row r="326" spans="1:5" ht="14.25">
      <c r="A326" s="4"/>
      <c r="B326" s="5" t="s">
        <v>47</v>
      </c>
      <c r="C326" s="11">
        <v>1100</v>
      </c>
      <c r="D326" s="11">
        <v>0</v>
      </c>
      <c r="E326" s="13">
        <v>0</v>
      </c>
    </row>
    <row r="327" spans="1:5" ht="14.25">
      <c r="A327" s="4"/>
      <c r="B327" s="68" t="s">
        <v>21</v>
      </c>
      <c r="C327" s="61">
        <v>18100</v>
      </c>
      <c r="D327" s="61">
        <v>8545.65</v>
      </c>
      <c r="E327" s="69">
        <v>0.4721</v>
      </c>
    </row>
    <row r="328" spans="1:5" ht="12.75">
      <c r="A328" s="76"/>
      <c r="B328" s="76" t="s">
        <v>79</v>
      </c>
      <c r="C328" s="77">
        <f>SUM(C13+C37+C61+C83+C118+C153+C174+C196+C226+C247+C267+C288+C308)</f>
        <v>17105020</v>
      </c>
      <c r="D328" s="77">
        <f>SUM(D13+D37+D61+D83+D118+D153+D174+D196+D226+D247+D267+D288+D308)</f>
        <v>9023928.819999998</v>
      </c>
      <c r="E328" s="78">
        <v>0.5277</v>
      </c>
    </row>
  </sheetData>
  <mergeCells count="9">
    <mergeCell ref="B2:E2"/>
    <mergeCell ref="B3:E3"/>
    <mergeCell ref="B1:E1"/>
    <mergeCell ref="B8:E8"/>
    <mergeCell ref="B9:E9"/>
    <mergeCell ref="B5:E5"/>
    <mergeCell ref="B4:E4"/>
    <mergeCell ref="B6:E6"/>
    <mergeCell ref="B7:E7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3">
      <selection activeCell="F10" sqref="F10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7" s="31" customFormat="1" ht="16.5" thickBot="1">
      <c r="A4" s="80"/>
      <c r="B4" s="80"/>
      <c r="C4" s="80"/>
      <c r="D4" s="80"/>
      <c r="E4" s="80"/>
      <c r="F4" s="80"/>
      <c r="G4" s="80"/>
    </row>
    <row r="5" spans="1:7" s="31" customFormat="1" ht="15.75">
      <c r="A5" s="33" t="s">
        <v>0</v>
      </c>
      <c r="B5" s="33" t="s">
        <v>39</v>
      </c>
      <c r="C5" s="33">
        <v>80104</v>
      </c>
      <c r="D5" s="33" t="s">
        <v>39</v>
      </c>
      <c r="E5" s="33">
        <v>80195</v>
      </c>
      <c r="F5" s="34" t="s">
        <v>44</v>
      </c>
      <c r="G5" s="35" t="s">
        <v>44</v>
      </c>
    </row>
    <row r="6" spans="1:7" s="31" customFormat="1" ht="15.75">
      <c r="A6" s="37"/>
      <c r="B6" s="38"/>
      <c r="C6" s="38"/>
      <c r="D6" s="38"/>
      <c r="E6" s="38"/>
      <c r="F6" s="39" t="s">
        <v>40</v>
      </c>
      <c r="G6" s="40" t="s">
        <v>15</v>
      </c>
    </row>
    <row r="7" spans="1:7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3"/>
      <c r="G7" s="44"/>
    </row>
    <row r="8" spans="1:7" s="31" customFormat="1" ht="15.75">
      <c r="A8" s="46" t="s">
        <v>69</v>
      </c>
      <c r="B8" s="47">
        <f aca="true" t="shared" si="0" ref="B8:G8">SUM(B9:B27)</f>
        <v>567526</v>
      </c>
      <c r="C8" s="47">
        <f t="shared" si="0"/>
        <v>308138.61999999994</v>
      </c>
      <c r="D8" s="47">
        <f t="shared" si="0"/>
        <v>5028</v>
      </c>
      <c r="E8" s="47">
        <f t="shared" si="0"/>
        <v>5028</v>
      </c>
      <c r="F8" s="47">
        <f t="shared" si="0"/>
        <v>572554</v>
      </c>
      <c r="G8" s="47">
        <f t="shared" si="0"/>
        <v>313166.61999999994</v>
      </c>
    </row>
    <row r="9" spans="1:7" s="31" customFormat="1" ht="15.75">
      <c r="A9" s="50" t="s">
        <v>1</v>
      </c>
      <c r="B9" s="51">
        <v>382790</v>
      </c>
      <c r="C9" s="51">
        <v>196579.05</v>
      </c>
      <c r="D9" s="51"/>
      <c r="E9" s="51"/>
      <c r="F9" s="51">
        <f aca="true" t="shared" si="1" ref="F9:F27">SUM(B9+D9)</f>
        <v>382790</v>
      </c>
      <c r="G9" s="51">
        <f aca="true" t="shared" si="2" ref="G9:G27">SUM(C9+E9)</f>
        <v>196579.05</v>
      </c>
    </row>
    <row r="10" spans="1:7" s="31" customFormat="1" ht="15.75">
      <c r="A10" s="53" t="s">
        <v>2</v>
      </c>
      <c r="B10" s="51">
        <v>30150</v>
      </c>
      <c r="C10" s="51">
        <v>29459</v>
      </c>
      <c r="D10" s="51"/>
      <c r="E10" s="51"/>
      <c r="F10" s="51">
        <f t="shared" si="1"/>
        <v>30150</v>
      </c>
      <c r="G10" s="51">
        <f t="shared" si="2"/>
        <v>29459</v>
      </c>
    </row>
    <row r="11" spans="1:7" s="31" customFormat="1" ht="15.75">
      <c r="A11" s="53" t="s">
        <v>5</v>
      </c>
      <c r="B11" s="51">
        <v>71560</v>
      </c>
      <c r="C11" s="51">
        <v>37757.16</v>
      </c>
      <c r="D11" s="51"/>
      <c r="E11" s="51"/>
      <c r="F11" s="51">
        <f t="shared" si="1"/>
        <v>71560</v>
      </c>
      <c r="G11" s="51">
        <f t="shared" si="2"/>
        <v>37757.16</v>
      </c>
    </row>
    <row r="12" spans="1:7" s="31" customFormat="1" ht="15.75">
      <c r="A12" s="53" t="s">
        <v>17</v>
      </c>
      <c r="B12" s="51">
        <v>10180</v>
      </c>
      <c r="C12" s="51">
        <v>5225.94</v>
      </c>
      <c r="D12" s="51"/>
      <c r="E12" s="51"/>
      <c r="F12" s="51">
        <f t="shared" si="1"/>
        <v>10180</v>
      </c>
      <c r="G12" s="51">
        <f t="shared" si="2"/>
        <v>5225.94</v>
      </c>
    </row>
    <row r="13" spans="1:7" s="31" customFormat="1" ht="15.75">
      <c r="A13" s="53" t="s">
        <v>3</v>
      </c>
      <c r="B13" s="51">
        <v>25581</v>
      </c>
      <c r="C13" s="51">
        <v>20000</v>
      </c>
      <c r="D13" s="51">
        <v>5028</v>
      </c>
      <c r="E13" s="51">
        <v>5028</v>
      </c>
      <c r="F13" s="51">
        <f t="shared" si="1"/>
        <v>30609</v>
      </c>
      <c r="G13" s="51">
        <f t="shared" si="2"/>
        <v>25028</v>
      </c>
    </row>
    <row r="14" spans="1:7" s="31" customFormat="1" ht="15.75">
      <c r="A14" s="53" t="s">
        <v>7</v>
      </c>
      <c r="B14" s="51">
        <v>6565</v>
      </c>
      <c r="C14" s="51">
        <v>2330.69</v>
      </c>
      <c r="D14" s="51"/>
      <c r="E14" s="51"/>
      <c r="F14" s="51">
        <f t="shared" si="1"/>
        <v>6565</v>
      </c>
      <c r="G14" s="51">
        <f t="shared" si="2"/>
        <v>2330.69</v>
      </c>
    </row>
    <row r="15" spans="1:7" s="31" customFormat="1" ht="15.75">
      <c r="A15" s="53" t="s">
        <v>6</v>
      </c>
      <c r="B15" s="51">
        <v>24000</v>
      </c>
      <c r="C15" s="51">
        <v>11862.45</v>
      </c>
      <c r="D15" s="51"/>
      <c r="E15" s="51"/>
      <c r="F15" s="51">
        <f t="shared" si="1"/>
        <v>24000</v>
      </c>
      <c r="G15" s="51">
        <f t="shared" si="2"/>
        <v>11862.45</v>
      </c>
    </row>
    <row r="16" spans="1:7" s="31" customFormat="1" ht="15.75">
      <c r="A16" s="53" t="s">
        <v>9</v>
      </c>
      <c r="B16" s="51">
        <v>1500</v>
      </c>
      <c r="C16" s="51">
        <v>463.6</v>
      </c>
      <c r="D16" s="51"/>
      <c r="E16" s="51"/>
      <c r="F16" s="51">
        <f t="shared" si="1"/>
        <v>1500</v>
      </c>
      <c r="G16" s="51">
        <f t="shared" si="2"/>
        <v>463.6</v>
      </c>
    </row>
    <row r="17" spans="1:7" s="31" customFormat="1" ht="15.75">
      <c r="A17" s="53" t="s">
        <v>28</v>
      </c>
      <c r="B17" s="51">
        <v>500</v>
      </c>
      <c r="C17" s="51">
        <v>0</v>
      </c>
      <c r="D17" s="51"/>
      <c r="E17" s="51"/>
      <c r="F17" s="51">
        <f t="shared" si="1"/>
        <v>500</v>
      </c>
      <c r="G17" s="51">
        <f t="shared" si="2"/>
        <v>0</v>
      </c>
    </row>
    <row r="18" spans="1:7" s="31" customFormat="1" ht="15.75">
      <c r="A18" s="53" t="s">
        <v>8</v>
      </c>
      <c r="B18" s="51">
        <v>6000</v>
      </c>
      <c r="C18" s="51">
        <v>2274.52</v>
      </c>
      <c r="D18" s="51"/>
      <c r="E18" s="51"/>
      <c r="F18" s="51">
        <f t="shared" si="1"/>
        <v>6000</v>
      </c>
      <c r="G18" s="51">
        <f t="shared" si="2"/>
        <v>2274.52</v>
      </c>
    </row>
    <row r="19" spans="1:7" s="31" customFormat="1" ht="15.75">
      <c r="A19" s="53" t="s">
        <v>32</v>
      </c>
      <c r="B19" s="51">
        <v>600</v>
      </c>
      <c r="C19" s="51">
        <v>180.79</v>
      </c>
      <c r="D19" s="51"/>
      <c r="E19" s="51"/>
      <c r="F19" s="51">
        <f t="shared" si="1"/>
        <v>600</v>
      </c>
      <c r="G19" s="51">
        <f t="shared" si="2"/>
        <v>180.79</v>
      </c>
    </row>
    <row r="20" spans="1:7" s="31" customFormat="1" ht="15.75">
      <c r="A20" s="53" t="s">
        <v>33</v>
      </c>
      <c r="B20" s="51">
        <v>1400</v>
      </c>
      <c r="C20" s="51">
        <v>614.62</v>
      </c>
      <c r="D20" s="51"/>
      <c r="E20" s="51"/>
      <c r="F20" s="51">
        <f t="shared" si="1"/>
        <v>1400</v>
      </c>
      <c r="G20" s="51">
        <f t="shared" si="2"/>
        <v>614.62</v>
      </c>
    </row>
    <row r="21" spans="1:7" s="31" customFormat="1" ht="15.75">
      <c r="A21" s="53" t="s">
        <v>34</v>
      </c>
      <c r="B21" s="51"/>
      <c r="C21" s="51"/>
      <c r="D21" s="51"/>
      <c r="E21" s="51"/>
      <c r="F21" s="51">
        <f t="shared" si="1"/>
        <v>0</v>
      </c>
      <c r="G21" s="51">
        <f t="shared" si="2"/>
        <v>0</v>
      </c>
    </row>
    <row r="22" spans="1:7" s="31" customFormat="1" ht="15.75">
      <c r="A22" s="53" t="s">
        <v>19</v>
      </c>
      <c r="B22" s="51">
        <v>500</v>
      </c>
      <c r="C22" s="51">
        <v>0</v>
      </c>
      <c r="D22" s="51"/>
      <c r="E22" s="51"/>
      <c r="F22" s="51">
        <f t="shared" si="1"/>
        <v>500</v>
      </c>
      <c r="G22" s="51">
        <f t="shared" si="2"/>
        <v>0</v>
      </c>
    </row>
    <row r="23" spans="1:7" s="31" customFormat="1" ht="15.75">
      <c r="A23" s="53" t="s">
        <v>10</v>
      </c>
      <c r="B23" s="51">
        <v>500</v>
      </c>
      <c r="C23" s="51">
        <v>0</v>
      </c>
      <c r="D23" s="51"/>
      <c r="E23" s="51"/>
      <c r="F23" s="51">
        <f t="shared" si="1"/>
        <v>500</v>
      </c>
      <c r="G23" s="51">
        <f t="shared" si="2"/>
        <v>0</v>
      </c>
    </row>
    <row r="24" spans="1:7" s="31" customFormat="1" ht="15.75">
      <c r="A24" s="53" t="s">
        <v>35</v>
      </c>
      <c r="B24" s="51">
        <v>600</v>
      </c>
      <c r="C24" s="51">
        <v>0</v>
      </c>
      <c r="D24" s="51"/>
      <c r="E24" s="51"/>
      <c r="F24" s="51">
        <f t="shared" si="1"/>
        <v>600</v>
      </c>
      <c r="G24" s="51">
        <f t="shared" si="2"/>
        <v>0</v>
      </c>
    </row>
    <row r="25" spans="1:7" s="31" customFormat="1" ht="15.75">
      <c r="A25" s="53" t="s">
        <v>36</v>
      </c>
      <c r="B25" s="51">
        <v>500</v>
      </c>
      <c r="C25" s="51">
        <v>121.6</v>
      </c>
      <c r="D25" s="51"/>
      <c r="E25" s="51"/>
      <c r="F25" s="51">
        <f t="shared" si="1"/>
        <v>500</v>
      </c>
      <c r="G25" s="51">
        <f t="shared" si="2"/>
        <v>121.6</v>
      </c>
    </row>
    <row r="26" spans="1:7" s="31" customFormat="1" ht="15.75">
      <c r="A26" s="53" t="s">
        <v>47</v>
      </c>
      <c r="B26" s="51">
        <v>500</v>
      </c>
      <c r="C26" s="51">
        <v>0</v>
      </c>
      <c r="D26" s="51"/>
      <c r="E26" s="51"/>
      <c r="F26" s="51">
        <f t="shared" si="1"/>
        <v>500</v>
      </c>
      <c r="G26" s="51">
        <f t="shared" si="2"/>
        <v>0</v>
      </c>
    </row>
    <row r="27" spans="1:7" s="31" customFormat="1" ht="15.75">
      <c r="A27" s="57" t="s">
        <v>21</v>
      </c>
      <c r="B27" s="58">
        <v>4100</v>
      </c>
      <c r="C27" s="58">
        <v>1269.2</v>
      </c>
      <c r="D27" s="58"/>
      <c r="E27" s="58"/>
      <c r="F27" s="58">
        <f t="shared" si="1"/>
        <v>4100</v>
      </c>
      <c r="G27" s="58">
        <f t="shared" si="2"/>
        <v>1269.2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8">
      <selection activeCell="D28" sqref="D28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7" s="31" customFormat="1" ht="16.5" thickBot="1">
      <c r="A4" s="80"/>
      <c r="B4" s="80"/>
      <c r="C4" s="80"/>
      <c r="D4" s="80"/>
      <c r="E4" s="80"/>
      <c r="F4" s="80"/>
      <c r="G4" s="80"/>
    </row>
    <row r="5" spans="1:7" s="31" customFormat="1" ht="15.75">
      <c r="A5" s="33" t="s">
        <v>0</v>
      </c>
      <c r="B5" s="33" t="s">
        <v>39</v>
      </c>
      <c r="C5" s="33">
        <v>80104</v>
      </c>
      <c r="D5" s="33" t="s">
        <v>39</v>
      </c>
      <c r="E5" s="33">
        <v>80195</v>
      </c>
      <c r="F5" s="34" t="s">
        <v>44</v>
      </c>
      <c r="G5" s="35" t="s">
        <v>44</v>
      </c>
    </row>
    <row r="6" spans="1:7" s="31" customFormat="1" ht="15.75">
      <c r="A6" s="37"/>
      <c r="B6" s="38"/>
      <c r="C6" s="38"/>
      <c r="D6" s="38"/>
      <c r="E6" s="38"/>
      <c r="F6" s="39" t="s">
        <v>40</v>
      </c>
      <c r="G6" s="40" t="s">
        <v>15</v>
      </c>
    </row>
    <row r="7" spans="1:7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3"/>
      <c r="G7" s="44"/>
    </row>
    <row r="8" spans="1:7" s="31" customFormat="1" ht="15.75">
      <c r="A8" s="46" t="s">
        <v>68</v>
      </c>
      <c r="B8" s="47">
        <f aca="true" t="shared" si="0" ref="B8:G8">SUM(B9:B28)</f>
        <v>995382</v>
      </c>
      <c r="C8" s="47">
        <f t="shared" si="0"/>
        <v>516058.37</v>
      </c>
      <c r="D8" s="47">
        <f t="shared" si="0"/>
        <v>3771</v>
      </c>
      <c r="E8" s="47">
        <f t="shared" si="0"/>
        <v>3771</v>
      </c>
      <c r="F8" s="47">
        <f t="shared" si="0"/>
        <v>999153</v>
      </c>
      <c r="G8" s="47">
        <f t="shared" si="0"/>
        <v>519829.37</v>
      </c>
    </row>
    <row r="9" spans="1:7" s="31" customFormat="1" ht="15.75">
      <c r="A9" s="50" t="s">
        <v>1</v>
      </c>
      <c r="B9" s="51">
        <v>651072</v>
      </c>
      <c r="C9" s="51">
        <v>318760.56</v>
      </c>
      <c r="D9" s="51"/>
      <c r="E9" s="51"/>
      <c r="F9" s="51">
        <f aca="true" t="shared" si="1" ref="F9:F28">SUM(B9+D9)</f>
        <v>651072</v>
      </c>
      <c r="G9" s="51">
        <f aca="true" t="shared" si="2" ref="G9:G28">SUM(C9+E9)</f>
        <v>318760.56</v>
      </c>
    </row>
    <row r="10" spans="1:7" s="31" customFormat="1" ht="15.75">
      <c r="A10" s="53" t="s">
        <v>2</v>
      </c>
      <c r="B10" s="51">
        <v>51650</v>
      </c>
      <c r="C10" s="51">
        <v>50453.7</v>
      </c>
      <c r="D10" s="51"/>
      <c r="E10" s="51"/>
      <c r="F10" s="51">
        <f t="shared" si="1"/>
        <v>51650</v>
      </c>
      <c r="G10" s="51">
        <f t="shared" si="2"/>
        <v>50453.7</v>
      </c>
    </row>
    <row r="11" spans="1:7" s="31" customFormat="1" ht="15.75">
      <c r="A11" s="53" t="s">
        <v>5</v>
      </c>
      <c r="B11" s="51">
        <v>120870</v>
      </c>
      <c r="C11" s="51">
        <v>62912.01</v>
      </c>
      <c r="D11" s="51"/>
      <c r="E11" s="51"/>
      <c r="F11" s="51">
        <f t="shared" si="1"/>
        <v>120870</v>
      </c>
      <c r="G11" s="51">
        <f t="shared" si="2"/>
        <v>62912.01</v>
      </c>
    </row>
    <row r="12" spans="1:7" s="31" customFormat="1" ht="15.75">
      <c r="A12" s="53" t="s">
        <v>17</v>
      </c>
      <c r="B12" s="51">
        <v>17190</v>
      </c>
      <c r="C12" s="51">
        <v>8950.88</v>
      </c>
      <c r="D12" s="51"/>
      <c r="E12" s="51"/>
      <c r="F12" s="51">
        <f t="shared" si="1"/>
        <v>17190</v>
      </c>
      <c r="G12" s="51">
        <f t="shared" si="2"/>
        <v>8950.88</v>
      </c>
    </row>
    <row r="13" spans="1:7" s="31" customFormat="1" ht="15.75">
      <c r="A13" s="53" t="s">
        <v>3</v>
      </c>
      <c r="B13" s="51">
        <v>42500</v>
      </c>
      <c r="C13" s="51">
        <v>31875</v>
      </c>
      <c r="D13" s="51">
        <v>3771</v>
      </c>
      <c r="E13" s="51">
        <v>3771</v>
      </c>
      <c r="F13" s="51">
        <f t="shared" si="1"/>
        <v>46271</v>
      </c>
      <c r="G13" s="51">
        <f t="shared" si="2"/>
        <v>35646</v>
      </c>
    </row>
    <row r="14" spans="1:7" s="31" customFormat="1" ht="15.75">
      <c r="A14" s="53" t="s">
        <v>7</v>
      </c>
      <c r="B14" s="51">
        <v>11826</v>
      </c>
      <c r="C14" s="51">
        <v>2968.6</v>
      </c>
      <c r="D14" s="51"/>
      <c r="E14" s="51"/>
      <c r="F14" s="51">
        <f t="shared" si="1"/>
        <v>11826</v>
      </c>
      <c r="G14" s="51">
        <f t="shared" si="2"/>
        <v>2968.6</v>
      </c>
    </row>
    <row r="15" spans="1:7" s="31" customFormat="1" ht="15.75">
      <c r="A15" s="53" t="s">
        <v>20</v>
      </c>
      <c r="B15" s="51">
        <v>3500</v>
      </c>
      <c r="C15" s="51"/>
      <c r="D15" s="51"/>
      <c r="E15" s="51"/>
      <c r="F15" s="51">
        <f t="shared" si="1"/>
        <v>3500</v>
      </c>
      <c r="G15" s="51">
        <f t="shared" si="2"/>
        <v>0</v>
      </c>
    </row>
    <row r="16" spans="1:7" s="31" customFormat="1" ht="15.75">
      <c r="A16" s="53" t="s">
        <v>6</v>
      </c>
      <c r="B16" s="51">
        <v>58000</v>
      </c>
      <c r="C16" s="51">
        <v>27068.73</v>
      </c>
      <c r="D16" s="51"/>
      <c r="E16" s="51"/>
      <c r="F16" s="51">
        <f t="shared" si="1"/>
        <v>58000</v>
      </c>
      <c r="G16" s="51">
        <f t="shared" si="2"/>
        <v>27068.73</v>
      </c>
    </row>
    <row r="17" spans="1:7" s="31" customFormat="1" ht="15.75">
      <c r="A17" s="53" t="s">
        <v>9</v>
      </c>
      <c r="B17" s="51">
        <v>6600</v>
      </c>
      <c r="C17" s="51">
        <v>3026.26</v>
      </c>
      <c r="D17" s="51"/>
      <c r="E17" s="51"/>
      <c r="F17" s="51">
        <f t="shared" si="1"/>
        <v>6600</v>
      </c>
      <c r="G17" s="51">
        <f t="shared" si="2"/>
        <v>3026.26</v>
      </c>
    </row>
    <row r="18" spans="1:7" s="31" customFormat="1" ht="15.75">
      <c r="A18" s="53" t="s">
        <v>28</v>
      </c>
      <c r="B18" s="51">
        <v>884</v>
      </c>
      <c r="C18" s="51"/>
      <c r="D18" s="51"/>
      <c r="E18" s="51"/>
      <c r="F18" s="51">
        <f t="shared" si="1"/>
        <v>884</v>
      </c>
      <c r="G18" s="51">
        <f t="shared" si="2"/>
        <v>0</v>
      </c>
    </row>
    <row r="19" spans="1:7" s="31" customFormat="1" ht="15.75">
      <c r="A19" s="53" t="s">
        <v>8</v>
      </c>
      <c r="B19" s="51">
        <v>14180</v>
      </c>
      <c r="C19" s="51">
        <v>4284.02</v>
      </c>
      <c r="D19" s="51"/>
      <c r="E19" s="51"/>
      <c r="F19" s="51">
        <f t="shared" si="1"/>
        <v>14180</v>
      </c>
      <c r="G19" s="51">
        <f t="shared" si="2"/>
        <v>4284.02</v>
      </c>
    </row>
    <row r="20" spans="1:7" s="31" customFormat="1" ht="15.75">
      <c r="A20" s="53" t="s">
        <v>32</v>
      </c>
      <c r="B20" s="51">
        <v>1000</v>
      </c>
      <c r="C20" s="51">
        <v>368.44</v>
      </c>
      <c r="D20" s="51"/>
      <c r="E20" s="51"/>
      <c r="F20" s="51">
        <f t="shared" si="1"/>
        <v>1000</v>
      </c>
      <c r="G20" s="51">
        <f t="shared" si="2"/>
        <v>368.44</v>
      </c>
    </row>
    <row r="21" spans="1:7" s="31" customFormat="1" ht="15.75">
      <c r="A21" s="53" t="s">
        <v>33</v>
      </c>
      <c r="B21" s="51">
        <v>2400</v>
      </c>
      <c r="C21" s="51">
        <v>1274.39</v>
      </c>
      <c r="D21" s="51"/>
      <c r="E21" s="51"/>
      <c r="F21" s="51">
        <f t="shared" si="1"/>
        <v>2400</v>
      </c>
      <c r="G21" s="51">
        <f t="shared" si="2"/>
        <v>1274.39</v>
      </c>
    </row>
    <row r="22" spans="1:7" s="31" customFormat="1" ht="15.75">
      <c r="A22" s="53" t="s">
        <v>34</v>
      </c>
      <c r="B22" s="51"/>
      <c r="C22" s="51"/>
      <c r="D22" s="51"/>
      <c r="E22" s="51"/>
      <c r="F22" s="51">
        <f t="shared" si="1"/>
        <v>0</v>
      </c>
      <c r="G22" s="51">
        <f t="shared" si="2"/>
        <v>0</v>
      </c>
    </row>
    <row r="23" spans="1:7" s="31" customFormat="1" ht="15.75">
      <c r="A23" s="53" t="s">
        <v>19</v>
      </c>
      <c r="B23" s="51">
        <v>1000</v>
      </c>
      <c r="C23" s="51">
        <v>93.2</v>
      </c>
      <c r="D23" s="51"/>
      <c r="E23" s="51"/>
      <c r="F23" s="51">
        <f t="shared" si="1"/>
        <v>1000</v>
      </c>
      <c r="G23" s="51">
        <f t="shared" si="2"/>
        <v>93.2</v>
      </c>
    </row>
    <row r="24" spans="1:7" s="31" customFormat="1" ht="15.75">
      <c r="A24" s="53" t="s">
        <v>10</v>
      </c>
      <c r="B24" s="51">
        <v>450</v>
      </c>
      <c r="C24" s="51"/>
      <c r="D24" s="51"/>
      <c r="E24" s="51"/>
      <c r="F24" s="51">
        <f t="shared" si="1"/>
        <v>450</v>
      </c>
      <c r="G24" s="51">
        <f t="shared" si="2"/>
        <v>0</v>
      </c>
    </row>
    <row r="25" spans="1:7" s="31" customFormat="1" ht="15.75">
      <c r="A25" s="53" t="s">
        <v>35</v>
      </c>
      <c r="B25" s="51">
        <v>1000</v>
      </c>
      <c r="C25" s="51">
        <v>575</v>
      </c>
      <c r="D25" s="51"/>
      <c r="E25" s="51"/>
      <c r="F25" s="51">
        <f t="shared" si="1"/>
        <v>1000</v>
      </c>
      <c r="G25" s="51">
        <f t="shared" si="2"/>
        <v>575</v>
      </c>
    </row>
    <row r="26" spans="1:7" s="31" customFormat="1" ht="15.75">
      <c r="A26" s="53" t="s">
        <v>36</v>
      </c>
      <c r="B26" s="51">
        <v>1200</v>
      </c>
      <c r="C26" s="51"/>
      <c r="D26" s="51"/>
      <c r="E26" s="51"/>
      <c r="F26" s="51">
        <f t="shared" si="1"/>
        <v>1200</v>
      </c>
      <c r="G26" s="51">
        <f t="shared" si="2"/>
        <v>0</v>
      </c>
    </row>
    <row r="27" spans="1:7" s="31" customFormat="1" ht="15.75">
      <c r="A27" s="53" t="s">
        <v>47</v>
      </c>
      <c r="B27" s="51">
        <v>2000</v>
      </c>
      <c r="C27" s="51">
        <v>1271.66</v>
      </c>
      <c r="D27" s="51"/>
      <c r="E27" s="51"/>
      <c r="F27" s="51">
        <f t="shared" si="1"/>
        <v>2000</v>
      </c>
      <c r="G27" s="51">
        <f t="shared" si="2"/>
        <v>1271.66</v>
      </c>
    </row>
    <row r="28" spans="1:7" s="31" customFormat="1" ht="15.75">
      <c r="A28" s="57" t="s">
        <v>21</v>
      </c>
      <c r="B28" s="58">
        <v>8060</v>
      </c>
      <c r="C28" s="58">
        <v>2175.92</v>
      </c>
      <c r="D28" s="58"/>
      <c r="E28" s="58"/>
      <c r="F28" s="58">
        <f t="shared" si="1"/>
        <v>8060</v>
      </c>
      <c r="G28" s="58">
        <f t="shared" si="2"/>
        <v>2175.92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27" sqref="A27:IV27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7" s="31" customFormat="1" ht="16.5" thickBot="1">
      <c r="A4" s="80"/>
      <c r="B4" s="80"/>
      <c r="C4" s="80"/>
      <c r="D4" s="80"/>
      <c r="E4" s="80"/>
      <c r="F4" s="80"/>
      <c r="G4" s="80"/>
    </row>
    <row r="5" spans="1:7" s="31" customFormat="1" ht="15.75">
      <c r="A5" s="33" t="s">
        <v>0</v>
      </c>
      <c r="B5" s="33" t="s">
        <v>39</v>
      </c>
      <c r="C5" s="33">
        <v>80104</v>
      </c>
      <c r="D5" s="33" t="s">
        <v>39</v>
      </c>
      <c r="E5" s="33">
        <v>80195</v>
      </c>
      <c r="F5" s="34" t="s">
        <v>44</v>
      </c>
      <c r="G5" s="35" t="s">
        <v>44</v>
      </c>
    </row>
    <row r="6" spans="1:7" s="31" customFormat="1" ht="15.75">
      <c r="A6" s="37"/>
      <c r="B6" s="38"/>
      <c r="C6" s="38"/>
      <c r="D6" s="38"/>
      <c r="E6" s="38"/>
      <c r="F6" s="39" t="s">
        <v>40</v>
      </c>
      <c r="G6" s="40" t="s">
        <v>15</v>
      </c>
    </row>
    <row r="7" spans="1:7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3"/>
      <c r="G7" s="44"/>
    </row>
    <row r="8" spans="1:7" s="31" customFormat="1" ht="15.75">
      <c r="A8" s="46" t="s">
        <v>67</v>
      </c>
      <c r="B8" s="47">
        <f aca="true" t="shared" si="0" ref="B8:G8">SUM(B9:B27)</f>
        <v>1012890</v>
      </c>
      <c r="C8" s="47">
        <f t="shared" si="0"/>
        <v>526291.95</v>
      </c>
      <c r="D8" s="47">
        <f t="shared" si="0"/>
        <v>6285</v>
      </c>
      <c r="E8" s="47">
        <f t="shared" si="0"/>
        <v>6285</v>
      </c>
      <c r="F8" s="47">
        <f t="shared" si="0"/>
        <v>1019175</v>
      </c>
      <c r="G8" s="47">
        <f t="shared" si="0"/>
        <v>532576.9500000001</v>
      </c>
    </row>
    <row r="9" spans="1:7" s="31" customFormat="1" ht="15.75">
      <c r="A9" s="50" t="s">
        <v>1</v>
      </c>
      <c r="B9" s="51">
        <v>685314</v>
      </c>
      <c r="C9" s="51">
        <v>329157.97</v>
      </c>
      <c r="D9" s="51"/>
      <c r="E9" s="51"/>
      <c r="F9" s="51">
        <f aca="true" t="shared" si="1" ref="F9:F27">SUM(B9+D9)</f>
        <v>685314</v>
      </c>
      <c r="G9" s="51">
        <f aca="true" t="shared" si="2" ref="G9:G27">SUM(C9+E9)</f>
        <v>329157.97</v>
      </c>
    </row>
    <row r="10" spans="1:7" s="31" customFormat="1" ht="15.75">
      <c r="A10" s="53" t="s">
        <v>2</v>
      </c>
      <c r="B10" s="51">
        <v>53875</v>
      </c>
      <c r="C10" s="51">
        <v>52605.61</v>
      </c>
      <c r="D10" s="51"/>
      <c r="E10" s="51"/>
      <c r="F10" s="51">
        <f t="shared" si="1"/>
        <v>53875</v>
      </c>
      <c r="G10" s="51">
        <f t="shared" si="2"/>
        <v>52605.61</v>
      </c>
    </row>
    <row r="11" spans="1:7" s="31" customFormat="1" ht="15.75">
      <c r="A11" s="53" t="s">
        <v>5</v>
      </c>
      <c r="B11" s="51">
        <v>129944</v>
      </c>
      <c r="C11" s="51">
        <v>66330.27</v>
      </c>
      <c r="D11" s="51"/>
      <c r="E11" s="51"/>
      <c r="F11" s="51">
        <f t="shared" si="1"/>
        <v>129944</v>
      </c>
      <c r="G11" s="51">
        <f t="shared" si="2"/>
        <v>66330.27</v>
      </c>
    </row>
    <row r="12" spans="1:7" s="31" customFormat="1" ht="15.75">
      <c r="A12" s="53" t="s">
        <v>17</v>
      </c>
      <c r="B12" s="51">
        <v>18234</v>
      </c>
      <c r="C12" s="51">
        <v>9242.57</v>
      </c>
      <c r="D12" s="51"/>
      <c r="E12" s="51"/>
      <c r="F12" s="51">
        <f t="shared" si="1"/>
        <v>18234</v>
      </c>
      <c r="G12" s="51">
        <f t="shared" si="2"/>
        <v>9242.57</v>
      </c>
    </row>
    <row r="13" spans="1:7" s="31" customFormat="1" ht="15.75">
      <c r="A13" s="53" t="s">
        <v>4</v>
      </c>
      <c r="B13" s="51">
        <v>5310</v>
      </c>
      <c r="C13" s="51">
        <v>2655</v>
      </c>
      <c r="D13" s="51"/>
      <c r="E13" s="51"/>
      <c r="F13" s="51">
        <f t="shared" si="1"/>
        <v>5310</v>
      </c>
      <c r="G13" s="51">
        <f t="shared" si="2"/>
        <v>2655</v>
      </c>
    </row>
    <row r="14" spans="1:7" s="31" customFormat="1" ht="15.75">
      <c r="A14" s="53" t="s">
        <v>3</v>
      </c>
      <c r="B14" s="51">
        <v>45683</v>
      </c>
      <c r="C14" s="51">
        <v>34263</v>
      </c>
      <c r="D14" s="51">
        <v>6285</v>
      </c>
      <c r="E14" s="51">
        <v>6285</v>
      </c>
      <c r="F14" s="51">
        <f t="shared" si="1"/>
        <v>51968</v>
      </c>
      <c r="G14" s="51">
        <f t="shared" si="2"/>
        <v>40548</v>
      </c>
    </row>
    <row r="15" spans="1:7" s="31" customFormat="1" ht="15.75">
      <c r="A15" s="53" t="s">
        <v>7</v>
      </c>
      <c r="B15" s="51">
        <v>17245</v>
      </c>
      <c r="C15" s="51">
        <v>8621.3</v>
      </c>
      <c r="D15" s="51"/>
      <c r="E15" s="51"/>
      <c r="F15" s="51">
        <f t="shared" si="1"/>
        <v>17245</v>
      </c>
      <c r="G15" s="51">
        <f t="shared" si="2"/>
        <v>8621.3</v>
      </c>
    </row>
    <row r="16" spans="1:7" s="31" customFormat="1" ht="15.75">
      <c r="A16" s="53" t="s">
        <v>20</v>
      </c>
      <c r="B16" s="51">
        <v>2500</v>
      </c>
      <c r="C16" s="51">
        <v>888.83</v>
      </c>
      <c r="D16" s="51"/>
      <c r="E16" s="51"/>
      <c r="F16" s="51">
        <f t="shared" si="1"/>
        <v>2500</v>
      </c>
      <c r="G16" s="51">
        <f t="shared" si="2"/>
        <v>888.83</v>
      </c>
    </row>
    <row r="17" spans="1:7" s="31" customFormat="1" ht="15.75">
      <c r="A17" s="53" t="s">
        <v>6</v>
      </c>
      <c r="B17" s="51">
        <v>20000</v>
      </c>
      <c r="C17" s="51">
        <v>11375.43</v>
      </c>
      <c r="D17" s="51"/>
      <c r="E17" s="51"/>
      <c r="F17" s="51">
        <f t="shared" si="1"/>
        <v>20000</v>
      </c>
      <c r="G17" s="51">
        <f t="shared" si="2"/>
        <v>11375.43</v>
      </c>
    </row>
    <row r="18" spans="1:7" s="31" customFormat="1" ht="15.75">
      <c r="A18" s="53" t="s">
        <v>9</v>
      </c>
      <c r="B18" s="51">
        <v>5000</v>
      </c>
      <c r="C18" s="51">
        <v>0</v>
      </c>
      <c r="D18" s="51"/>
      <c r="E18" s="51"/>
      <c r="F18" s="51">
        <f t="shared" si="1"/>
        <v>5000</v>
      </c>
      <c r="G18" s="51">
        <f t="shared" si="2"/>
        <v>0</v>
      </c>
    </row>
    <row r="19" spans="1:7" s="31" customFormat="1" ht="15.75">
      <c r="A19" s="53" t="s">
        <v>28</v>
      </c>
      <c r="B19" s="51">
        <v>1500</v>
      </c>
      <c r="C19" s="51">
        <v>40</v>
      </c>
      <c r="D19" s="51"/>
      <c r="E19" s="51"/>
      <c r="F19" s="51">
        <f t="shared" si="1"/>
        <v>1500</v>
      </c>
      <c r="G19" s="51">
        <f t="shared" si="2"/>
        <v>40</v>
      </c>
    </row>
    <row r="20" spans="1:7" s="31" customFormat="1" ht="15.75">
      <c r="A20" s="53" t="s">
        <v>8</v>
      </c>
      <c r="B20" s="51">
        <v>12300</v>
      </c>
      <c r="C20" s="51">
        <v>4627.86</v>
      </c>
      <c r="D20" s="51"/>
      <c r="E20" s="51"/>
      <c r="F20" s="51">
        <f t="shared" si="1"/>
        <v>12300</v>
      </c>
      <c r="G20" s="51">
        <f t="shared" si="2"/>
        <v>4627.86</v>
      </c>
    </row>
    <row r="21" spans="1:7" s="31" customFormat="1" ht="15.75">
      <c r="A21" s="53" t="s">
        <v>32</v>
      </c>
      <c r="B21" s="51">
        <v>1000</v>
      </c>
      <c r="C21" s="51">
        <v>41.43</v>
      </c>
      <c r="D21" s="51"/>
      <c r="E21" s="51"/>
      <c r="F21" s="51">
        <f t="shared" si="1"/>
        <v>1000</v>
      </c>
      <c r="G21" s="51">
        <f t="shared" si="2"/>
        <v>41.43</v>
      </c>
    </row>
    <row r="22" spans="1:7" s="31" customFormat="1" ht="15.75">
      <c r="A22" s="53" t="s">
        <v>33</v>
      </c>
      <c r="B22" s="51">
        <v>2000</v>
      </c>
      <c r="C22" s="51">
        <v>785.3</v>
      </c>
      <c r="D22" s="51"/>
      <c r="E22" s="51"/>
      <c r="F22" s="51">
        <f t="shared" si="1"/>
        <v>2000</v>
      </c>
      <c r="G22" s="51">
        <f t="shared" si="2"/>
        <v>785.3</v>
      </c>
    </row>
    <row r="23" spans="1:7" s="31" customFormat="1" ht="15.75">
      <c r="A23" s="53" t="s">
        <v>34</v>
      </c>
      <c r="B23" s="51"/>
      <c r="C23" s="51"/>
      <c r="D23" s="51"/>
      <c r="E23" s="51"/>
      <c r="F23" s="51">
        <f t="shared" si="1"/>
        <v>0</v>
      </c>
      <c r="G23" s="51">
        <f t="shared" si="2"/>
        <v>0</v>
      </c>
    </row>
    <row r="24" spans="1:7" s="31" customFormat="1" ht="15.75">
      <c r="A24" s="53" t="s">
        <v>19</v>
      </c>
      <c r="B24" s="51">
        <v>785</v>
      </c>
      <c r="C24" s="51">
        <v>0</v>
      </c>
      <c r="D24" s="51"/>
      <c r="E24" s="51"/>
      <c r="F24" s="51">
        <f t="shared" si="1"/>
        <v>785</v>
      </c>
      <c r="G24" s="51">
        <f t="shared" si="2"/>
        <v>0</v>
      </c>
    </row>
    <row r="25" spans="1:7" s="31" customFormat="1" ht="15.75">
      <c r="A25" s="53" t="s">
        <v>36</v>
      </c>
      <c r="B25" s="51">
        <v>200</v>
      </c>
      <c r="C25" s="51">
        <v>37.76</v>
      </c>
      <c r="D25" s="51"/>
      <c r="E25" s="51"/>
      <c r="F25" s="51">
        <f t="shared" si="1"/>
        <v>200</v>
      </c>
      <c r="G25" s="51">
        <f t="shared" si="2"/>
        <v>37.76</v>
      </c>
    </row>
    <row r="26" spans="1:7" s="31" customFormat="1" ht="15.75">
      <c r="A26" s="53" t="s">
        <v>47</v>
      </c>
      <c r="B26" s="51">
        <v>2600</v>
      </c>
      <c r="C26" s="51">
        <v>1857.38</v>
      </c>
      <c r="D26" s="51"/>
      <c r="E26" s="51"/>
      <c r="F26" s="51">
        <f t="shared" si="1"/>
        <v>2600</v>
      </c>
      <c r="G26" s="51">
        <f t="shared" si="2"/>
        <v>1857.38</v>
      </c>
    </row>
    <row r="27" spans="1:7" s="31" customFormat="1" ht="15.75">
      <c r="A27" s="57" t="s">
        <v>21</v>
      </c>
      <c r="B27" s="58">
        <v>9400</v>
      </c>
      <c r="C27" s="58">
        <v>3762.24</v>
      </c>
      <c r="D27" s="58"/>
      <c r="E27" s="58"/>
      <c r="F27" s="58">
        <f t="shared" si="1"/>
        <v>9400</v>
      </c>
      <c r="G27" s="58">
        <f t="shared" si="2"/>
        <v>3762.24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28" sqref="A28:IV28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7" s="31" customFormat="1" ht="16.5" thickBot="1">
      <c r="A4" s="80"/>
      <c r="B4" s="80"/>
      <c r="C4" s="80"/>
      <c r="D4" s="80"/>
      <c r="E4" s="80"/>
      <c r="F4" s="80"/>
      <c r="G4" s="80"/>
    </row>
    <row r="5" spans="1:7" s="31" customFormat="1" ht="15.75">
      <c r="A5" s="33" t="s">
        <v>0</v>
      </c>
      <c r="B5" s="33" t="s">
        <v>39</v>
      </c>
      <c r="C5" s="33">
        <v>80104</v>
      </c>
      <c r="D5" s="33" t="s">
        <v>39</v>
      </c>
      <c r="E5" s="33">
        <v>80195</v>
      </c>
      <c r="F5" s="34" t="s">
        <v>44</v>
      </c>
      <c r="G5" s="35" t="s">
        <v>44</v>
      </c>
    </row>
    <row r="6" spans="1:7" s="31" customFormat="1" ht="15.75">
      <c r="A6" s="37"/>
      <c r="B6" s="38"/>
      <c r="C6" s="38"/>
      <c r="D6" s="38"/>
      <c r="E6" s="38"/>
      <c r="F6" s="39" t="s">
        <v>40</v>
      </c>
      <c r="G6" s="40" t="s">
        <v>15</v>
      </c>
    </row>
    <row r="7" spans="1:7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3"/>
      <c r="G7" s="44"/>
    </row>
    <row r="8" spans="1:7" s="31" customFormat="1" ht="15.75">
      <c r="A8" s="46" t="s">
        <v>65</v>
      </c>
      <c r="B8" s="47">
        <f aca="true" t="shared" si="0" ref="B8:G8">SUM(B9:B28)</f>
        <v>934466</v>
      </c>
      <c r="C8" s="47">
        <f t="shared" si="0"/>
        <v>493276.24000000005</v>
      </c>
      <c r="D8" s="47">
        <f t="shared" si="0"/>
        <v>6285</v>
      </c>
      <c r="E8" s="47">
        <f t="shared" si="0"/>
        <v>6285</v>
      </c>
      <c r="F8" s="47">
        <f t="shared" si="0"/>
        <v>940751</v>
      </c>
      <c r="G8" s="47">
        <f t="shared" si="0"/>
        <v>499561.24000000005</v>
      </c>
    </row>
    <row r="9" spans="1:7" s="31" customFormat="1" ht="15.75">
      <c r="A9" s="50" t="s">
        <v>1</v>
      </c>
      <c r="B9" s="51">
        <v>639900</v>
      </c>
      <c r="C9" s="51">
        <v>315227.32</v>
      </c>
      <c r="D9" s="51"/>
      <c r="E9" s="51"/>
      <c r="F9" s="51">
        <f aca="true" t="shared" si="1" ref="F9:F28">SUM(B9+D9)</f>
        <v>639900</v>
      </c>
      <c r="G9" s="51">
        <f aca="true" t="shared" si="2" ref="G9:G28">SUM(C9+E9)</f>
        <v>315227.32</v>
      </c>
    </row>
    <row r="10" spans="1:7" s="31" customFormat="1" ht="15.75">
      <c r="A10" s="53" t="s">
        <v>2</v>
      </c>
      <c r="B10" s="51">
        <v>51800</v>
      </c>
      <c r="C10" s="51">
        <v>49915</v>
      </c>
      <c r="D10" s="51"/>
      <c r="E10" s="51"/>
      <c r="F10" s="51">
        <f t="shared" si="1"/>
        <v>51800</v>
      </c>
      <c r="G10" s="51">
        <f t="shared" si="2"/>
        <v>49915</v>
      </c>
    </row>
    <row r="11" spans="1:7" s="31" customFormat="1" ht="15.75">
      <c r="A11" s="53" t="s">
        <v>5</v>
      </c>
      <c r="B11" s="51">
        <v>118840</v>
      </c>
      <c r="C11" s="51">
        <v>61884.14</v>
      </c>
      <c r="D11" s="51"/>
      <c r="E11" s="51"/>
      <c r="F11" s="51">
        <f t="shared" si="1"/>
        <v>118840</v>
      </c>
      <c r="G11" s="51">
        <f t="shared" si="2"/>
        <v>61884.14</v>
      </c>
    </row>
    <row r="12" spans="1:7" s="31" customFormat="1" ht="15.75">
      <c r="A12" s="53" t="s">
        <v>17</v>
      </c>
      <c r="B12" s="51">
        <v>16900</v>
      </c>
      <c r="C12" s="51">
        <v>8700.43</v>
      </c>
      <c r="D12" s="51"/>
      <c r="E12" s="51"/>
      <c r="F12" s="51">
        <f t="shared" si="1"/>
        <v>16900</v>
      </c>
      <c r="G12" s="51">
        <f t="shared" si="2"/>
        <v>8700.43</v>
      </c>
    </row>
    <row r="13" spans="1:7" s="31" customFormat="1" ht="15.75">
      <c r="A13" s="53" t="s">
        <v>3</v>
      </c>
      <c r="B13" s="51">
        <v>39367</v>
      </c>
      <c r="C13" s="51">
        <v>30000</v>
      </c>
      <c r="D13" s="51">
        <v>6285</v>
      </c>
      <c r="E13" s="51">
        <v>6285</v>
      </c>
      <c r="F13" s="51">
        <f t="shared" si="1"/>
        <v>45652</v>
      </c>
      <c r="G13" s="51">
        <f t="shared" si="2"/>
        <v>36285</v>
      </c>
    </row>
    <row r="14" spans="1:7" s="31" customFormat="1" ht="15.75">
      <c r="A14" s="53" t="s">
        <v>45</v>
      </c>
      <c r="B14" s="51">
        <v>3000</v>
      </c>
      <c r="C14" s="51">
        <v>0</v>
      </c>
      <c r="D14" s="51"/>
      <c r="E14" s="51"/>
      <c r="F14" s="51">
        <f t="shared" si="1"/>
        <v>3000</v>
      </c>
      <c r="G14" s="51">
        <f t="shared" si="2"/>
        <v>0</v>
      </c>
    </row>
    <row r="15" spans="1:7" s="31" customFormat="1" ht="15.75">
      <c r="A15" s="53" t="s">
        <v>7</v>
      </c>
      <c r="B15" s="51">
        <v>26579</v>
      </c>
      <c r="C15" s="51">
        <v>13935.51</v>
      </c>
      <c r="D15" s="51"/>
      <c r="E15" s="51"/>
      <c r="F15" s="51">
        <f t="shared" si="1"/>
        <v>26579</v>
      </c>
      <c r="G15" s="51">
        <f t="shared" si="2"/>
        <v>13935.51</v>
      </c>
    </row>
    <row r="16" spans="1:7" s="31" customFormat="1" ht="15.75">
      <c r="A16" s="53" t="s">
        <v>6</v>
      </c>
      <c r="B16" s="51">
        <v>14500</v>
      </c>
      <c r="C16" s="51">
        <v>5600.55</v>
      </c>
      <c r="D16" s="51"/>
      <c r="E16" s="51"/>
      <c r="F16" s="51">
        <f t="shared" si="1"/>
        <v>14500</v>
      </c>
      <c r="G16" s="51">
        <f t="shared" si="2"/>
        <v>5600.55</v>
      </c>
    </row>
    <row r="17" spans="1:7" s="31" customFormat="1" ht="15.75">
      <c r="A17" s="53" t="s">
        <v>9</v>
      </c>
      <c r="B17" s="51">
        <v>2000</v>
      </c>
      <c r="C17" s="51">
        <v>500.2</v>
      </c>
      <c r="D17" s="51"/>
      <c r="E17" s="51"/>
      <c r="F17" s="51">
        <f t="shared" si="1"/>
        <v>2000</v>
      </c>
      <c r="G17" s="51">
        <f t="shared" si="2"/>
        <v>500.2</v>
      </c>
    </row>
    <row r="18" spans="1:7" s="31" customFormat="1" ht="15.75">
      <c r="A18" s="53" t="s">
        <v>28</v>
      </c>
      <c r="B18" s="51">
        <v>700</v>
      </c>
      <c r="C18" s="51">
        <v>315</v>
      </c>
      <c r="D18" s="51"/>
      <c r="E18" s="51"/>
      <c r="F18" s="51">
        <f t="shared" si="1"/>
        <v>700</v>
      </c>
      <c r="G18" s="51">
        <f t="shared" si="2"/>
        <v>315</v>
      </c>
    </row>
    <row r="19" spans="1:7" s="31" customFormat="1" ht="15.75">
      <c r="A19" s="53" t="s">
        <v>8</v>
      </c>
      <c r="B19" s="51">
        <v>9500</v>
      </c>
      <c r="C19" s="51">
        <v>4398.15</v>
      </c>
      <c r="D19" s="51"/>
      <c r="E19" s="51"/>
      <c r="F19" s="51">
        <f t="shared" si="1"/>
        <v>9500</v>
      </c>
      <c r="G19" s="51">
        <f t="shared" si="2"/>
        <v>4398.15</v>
      </c>
    </row>
    <row r="20" spans="1:7" s="31" customFormat="1" ht="15.75">
      <c r="A20" s="53" t="s">
        <v>32</v>
      </c>
      <c r="B20" s="51">
        <v>880</v>
      </c>
      <c r="C20" s="51">
        <v>358.68</v>
      </c>
      <c r="D20" s="51"/>
      <c r="E20" s="51"/>
      <c r="F20" s="51">
        <f t="shared" si="1"/>
        <v>880</v>
      </c>
      <c r="G20" s="51">
        <f t="shared" si="2"/>
        <v>358.68</v>
      </c>
    </row>
    <row r="21" spans="1:7" s="31" customFormat="1" ht="15.75">
      <c r="A21" s="53" t="s">
        <v>33</v>
      </c>
      <c r="B21" s="51">
        <v>2000</v>
      </c>
      <c r="C21" s="51">
        <v>790.74</v>
      </c>
      <c r="D21" s="51"/>
      <c r="E21" s="51"/>
      <c r="F21" s="51">
        <f t="shared" si="1"/>
        <v>2000</v>
      </c>
      <c r="G21" s="51">
        <f t="shared" si="2"/>
        <v>790.74</v>
      </c>
    </row>
    <row r="22" spans="1:7" s="31" customFormat="1" ht="15.75">
      <c r="A22" s="53" t="s">
        <v>34</v>
      </c>
      <c r="B22" s="51"/>
      <c r="C22" s="51"/>
      <c r="D22" s="51"/>
      <c r="E22" s="51"/>
      <c r="F22" s="51">
        <f t="shared" si="1"/>
        <v>0</v>
      </c>
      <c r="G22" s="51">
        <f t="shared" si="2"/>
        <v>0</v>
      </c>
    </row>
    <row r="23" spans="1:7" s="31" customFormat="1" ht="15.75">
      <c r="A23" s="53" t="s">
        <v>19</v>
      </c>
      <c r="B23" s="51">
        <v>500</v>
      </c>
      <c r="C23" s="51">
        <v>0</v>
      </c>
      <c r="D23" s="51"/>
      <c r="E23" s="51"/>
      <c r="F23" s="51">
        <f t="shared" si="1"/>
        <v>500</v>
      </c>
      <c r="G23" s="51">
        <f t="shared" si="2"/>
        <v>0</v>
      </c>
    </row>
    <row r="24" spans="1:7" s="31" customFormat="1" ht="15.75">
      <c r="A24" s="53" t="s">
        <v>10</v>
      </c>
      <c r="B24" s="51">
        <v>1000</v>
      </c>
      <c r="C24" s="51">
        <v>0</v>
      </c>
      <c r="D24" s="51"/>
      <c r="E24" s="51"/>
      <c r="F24" s="51">
        <f t="shared" si="1"/>
        <v>1000</v>
      </c>
      <c r="G24" s="51">
        <f t="shared" si="2"/>
        <v>0</v>
      </c>
    </row>
    <row r="25" spans="1:7" s="31" customFormat="1" ht="15.75">
      <c r="A25" s="53" t="s">
        <v>35</v>
      </c>
      <c r="B25" s="51">
        <v>1000</v>
      </c>
      <c r="C25" s="51">
        <v>0</v>
      </c>
      <c r="D25" s="51"/>
      <c r="E25" s="51"/>
      <c r="F25" s="51">
        <f t="shared" si="1"/>
        <v>1000</v>
      </c>
      <c r="G25" s="51">
        <f t="shared" si="2"/>
        <v>0</v>
      </c>
    </row>
    <row r="26" spans="1:7" s="31" customFormat="1" ht="15.75">
      <c r="A26" s="53" t="s">
        <v>36</v>
      </c>
      <c r="B26" s="51">
        <v>500</v>
      </c>
      <c r="C26" s="51">
        <v>38.4</v>
      </c>
      <c r="D26" s="51"/>
      <c r="E26" s="51"/>
      <c r="F26" s="51">
        <f t="shared" si="1"/>
        <v>500</v>
      </c>
      <c r="G26" s="51">
        <f t="shared" si="2"/>
        <v>38.4</v>
      </c>
    </row>
    <row r="27" spans="1:7" s="31" customFormat="1" ht="15.75">
      <c r="A27" s="53" t="s">
        <v>47</v>
      </c>
      <c r="B27" s="51">
        <v>500</v>
      </c>
      <c r="C27" s="51">
        <v>329.4</v>
      </c>
      <c r="D27" s="51"/>
      <c r="E27" s="51"/>
      <c r="F27" s="51">
        <f t="shared" si="1"/>
        <v>500</v>
      </c>
      <c r="G27" s="51">
        <f t="shared" si="2"/>
        <v>329.4</v>
      </c>
    </row>
    <row r="28" spans="1:7" s="31" customFormat="1" ht="15.75">
      <c r="A28" s="57" t="s">
        <v>21</v>
      </c>
      <c r="B28" s="58">
        <v>5000</v>
      </c>
      <c r="C28" s="58">
        <v>1282.72</v>
      </c>
      <c r="D28" s="58"/>
      <c r="E28" s="58"/>
      <c r="F28" s="58">
        <f t="shared" si="1"/>
        <v>5000</v>
      </c>
      <c r="G28" s="58">
        <f t="shared" si="2"/>
        <v>1282.72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D2">
      <selection activeCell="C34" sqref="C34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00390625" style="0" customWidth="1"/>
    <col min="4" max="5" width="10.625" style="0" customWidth="1"/>
    <col min="6" max="6" width="9.375" style="0" customWidth="1"/>
    <col min="7" max="7" width="11.00390625" style="0" customWidth="1"/>
    <col min="8" max="8" width="12.75390625" style="0" customWidth="1"/>
    <col min="9" max="9" width="12.625" style="0" customWidth="1"/>
    <col min="10" max="10" width="11.125" style="0" customWidth="1"/>
    <col min="11" max="11" width="12.375" style="0" customWidth="1"/>
    <col min="12" max="12" width="14.625" style="0" customWidth="1"/>
    <col min="13" max="13" width="12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13" s="31" customFormat="1" ht="16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1" customFormat="1" ht="15.75">
      <c r="A5" s="33" t="s">
        <v>0</v>
      </c>
      <c r="B5" s="33" t="s">
        <v>39</v>
      </c>
      <c r="C5" s="33">
        <v>80110</v>
      </c>
      <c r="D5" s="33" t="s">
        <v>39</v>
      </c>
      <c r="E5" s="33">
        <v>80146</v>
      </c>
      <c r="F5" s="33" t="s">
        <v>42</v>
      </c>
      <c r="G5" s="33">
        <v>80195</v>
      </c>
      <c r="H5" s="33" t="s">
        <v>39</v>
      </c>
      <c r="I5" s="33">
        <v>85401</v>
      </c>
      <c r="J5" s="33" t="s">
        <v>42</v>
      </c>
      <c r="K5" s="33">
        <v>85415</v>
      </c>
      <c r="L5" s="34" t="s">
        <v>44</v>
      </c>
      <c r="M5" s="35" t="s">
        <v>44</v>
      </c>
    </row>
    <row r="6" spans="1:13" s="3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 t="s">
        <v>40</v>
      </c>
      <c r="M6" s="40" t="s">
        <v>15</v>
      </c>
    </row>
    <row r="7" spans="1:13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2" t="s">
        <v>43</v>
      </c>
      <c r="G7" s="42" t="s">
        <v>41</v>
      </c>
      <c r="H7" s="42" t="s">
        <v>43</v>
      </c>
      <c r="I7" s="42" t="s">
        <v>41</v>
      </c>
      <c r="J7" s="42" t="s">
        <v>40</v>
      </c>
      <c r="K7" s="42" t="s">
        <v>41</v>
      </c>
      <c r="L7" s="43"/>
      <c r="M7" s="44"/>
    </row>
    <row r="8" spans="1:13" s="31" customFormat="1" ht="15.75">
      <c r="A8" s="46" t="s">
        <v>61</v>
      </c>
      <c r="B8" s="47">
        <f aca="true" t="shared" si="0" ref="B8:M8">SUM(B9:B34)</f>
        <v>1686440</v>
      </c>
      <c r="C8" s="47">
        <f t="shared" si="0"/>
        <v>897563.95</v>
      </c>
      <c r="D8" s="47">
        <f t="shared" si="0"/>
        <v>0</v>
      </c>
      <c r="E8" s="47">
        <f t="shared" si="0"/>
        <v>0</v>
      </c>
      <c r="F8" s="47">
        <f t="shared" si="0"/>
        <v>629</v>
      </c>
      <c r="G8" s="47">
        <f t="shared" si="0"/>
        <v>629</v>
      </c>
      <c r="H8" s="47">
        <f t="shared" si="0"/>
        <v>123696</v>
      </c>
      <c r="I8" s="47">
        <f t="shared" si="0"/>
        <v>65628.31</v>
      </c>
      <c r="J8" s="47">
        <f t="shared" si="0"/>
        <v>12109</v>
      </c>
      <c r="K8" s="47">
        <f t="shared" si="0"/>
        <v>10778.44</v>
      </c>
      <c r="L8" s="47">
        <f t="shared" si="0"/>
        <v>1822874</v>
      </c>
      <c r="M8" s="47">
        <f t="shared" si="0"/>
        <v>974599.6999999998</v>
      </c>
    </row>
    <row r="9" spans="1:13" s="31" customFormat="1" ht="15.75">
      <c r="A9" s="50" t="s">
        <v>1</v>
      </c>
      <c r="B9" s="51">
        <v>1158043</v>
      </c>
      <c r="C9" s="51">
        <v>569765.38</v>
      </c>
      <c r="D9" s="51"/>
      <c r="E9" s="51"/>
      <c r="F9" s="51"/>
      <c r="G9" s="51"/>
      <c r="H9" s="51">
        <v>91808</v>
      </c>
      <c r="I9" s="51">
        <v>44506.06</v>
      </c>
      <c r="J9" s="51"/>
      <c r="K9" s="51"/>
      <c r="L9" s="51">
        <f aca="true" t="shared" si="1" ref="L9:L34">SUM(B9+D9+F9+H9+J9)</f>
        <v>1249851</v>
      </c>
      <c r="M9" s="51">
        <f>SUM(C9+E9+G9+I9+K9)</f>
        <v>614271.44</v>
      </c>
    </row>
    <row r="10" spans="1:13" s="31" customFormat="1" ht="15.75">
      <c r="A10" s="53" t="s">
        <v>2</v>
      </c>
      <c r="B10" s="51">
        <v>88136</v>
      </c>
      <c r="C10" s="51">
        <v>84837.33</v>
      </c>
      <c r="D10" s="51"/>
      <c r="E10" s="51"/>
      <c r="F10" s="51"/>
      <c r="G10" s="51"/>
      <c r="H10" s="51">
        <v>7471</v>
      </c>
      <c r="I10" s="51">
        <v>7321.41</v>
      </c>
      <c r="J10" s="51"/>
      <c r="K10" s="51"/>
      <c r="L10" s="51">
        <f t="shared" si="1"/>
        <v>95607</v>
      </c>
      <c r="M10" s="51">
        <f aca="true" t="shared" si="2" ref="M10:M34">SUM(C10+E10+G10+I10+K10)</f>
        <v>92158.74</v>
      </c>
    </row>
    <row r="11" spans="1:13" s="31" customFormat="1" ht="15.75">
      <c r="A11" s="53" t="s">
        <v>5</v>
      </c>
      <c r="B11" s="51">
        <v>213672</v>
      </c>
      <c r="C11" s="51">
        <v>112579.05</v>
      </c>
      <c r="D11" s="51"/>
      <c r="E11" s="51"/>
      <c r="F11" s="51"/>
      <c r="G11" s="51"/>
      <c r="H11" s="51">
        <v>16750</v>
      </c>
      <c r="I11" s="51">
        <v>8597.25</v>
      </c>
      <c r="J11" s="51"/>
      <c r="K11" s="51"/>
      <c r="L11" s="51">
        <f t="shared" si="1"/>
        <v>230422</v>
      </c>
      <c r="M11" s="51">
        <f t="shared" si="2"/>
        <v>121176.3</v>
      </c>
    </row>
    <row r="12" spans="1:13" s="31" customFormat="1" ht="15.75">
      <c r="A12" s="53" t="s">
        <v>17</v>
      </c>
      <c r="B12" s="51">
        <v>30364</v>
      </c>
      <c r="C12" s="51">
        <v>16139.14</v>
      </c>
      <c r="D12" s="51"/>
      <c r="E12" s="51"/>
      <c r="F12" s="51"/>
      <c r="G12" s="51"/>
      <c r="H12" s="51">
        <v>2383</v>
      </c>
      <c r="I12" s="51">
        <v>1240.59</v>
      </c>
      <c r="J12" s="51"/>
      <c r="K12" s="51"/>
      <c r="L12" s="51">
        <f t="shared" si="1"/>
        <v>32747</v>
      </c>
      <c r="M12" s="51">
        <f t="shared" si="2"/>
        <v>17379.73</v>
      </c>
    </row>
    <row r="13" spans="1:13" s="31" customFormat="1" ht="15.75">
      <c r="A13" s="53" t="s">
        <v>3</v>
      </c>
      <c r="B13" s="51">
        <v>67132</v>
      </c>
      <c r="C13" s="51">
        <v>50349</v>
      </c>
      <c r="D13" s="51"/>
      <c r="E13" s="51"/>
      <c r="F13" s="51">
        <v>629</v>
      </c>
      <c r="G13" s="51">
        <v>629</v>
      </c>
      <c r="H13" s="51">
        <v>5284</v>
      </c>
      <c r="I13" s="51">
        <v>3963</v>
      </c>
      <c r="J13" s="51"/>
      <c r="K13" s="51"/>
      <c r="L13" s="51">
        <f t="shared" si="1"/>
        <v>73045</v>
      </c>
      <c r="M13" s="51">
        <f t="shared" si="2"/>
        <v>54941</v>
      </c>
    </row>
    <row r="14" spans="1:13" s="31" customFormat="1" ht="15.75">
      <c r="A14" s="53" t="s">
        <v>18</v>
      </c>
      <c r="B14" s="51"/>
      <c r="C14" s="51"/>
      <c r="D14" s="51"/>
      <c r="E14" s="51"/>
      <c r="F14" s="51"/>
      <c r="G14" s="51"/>
      <c r="H14" s="51"/>
      <c r="I14" s="51"/>
      <c r="J14" s="51">
        <v>12109</v>
      </c>
      <c r="K14" s="51">
        <v>10778.44</v>
      </c>
      <c r="L14" s="51">
        <f t="shared" si="1"/>
        <v>12109</v>
      </c>
      <c r="M14" s="51">
        <f t="shared" si="2"/>
        <v>10778.44</v>
      </c>
    </row>
    <row r="15" spans="1:13" s="31" customFormat="1" ht="15.75">
      <c r="A15" s="53" t="s">
        <v>7</v>
      </c>
      <c r="B15" s="51">
        <v>51273</v>
      </c>
      <c r="C15" s="51">
        <v>20600.16</v>
      </c>
      <c r="D15" s="51"/>
      <c r="E15" s="51"/>
      <c r="F15" s="51"/>
      <c r="G15" s="51"/>
      <c r="H15" s="51"/>
      <c r="I15" s="51"/>
      <c r="J15" s="51"/>
      <c r="K15" s="51"/>
      <c r="L15" s="51">
        <f t="shared" si="1"/>
        <v>51273</v>
      </c>
      <c r="M15" s="51">
        <f t="shared" si="2"/>
        <v>20600.16</v>
      </c>
    </row>
    <row r="16" spans="1:13" s="31" customFormat="1" ht="15.75">
      <c r="A16" s="53" t="s">
        <v>63</v>
      </c>
      <c r="B16" s="51">
        <v>1787</v>
      </c>
      <c r="C16" s="51">
        <v>1465.45</v>
      </c>
      <c r="D16" s="51"/>
      <c r="E16" s="51"/>
      <c r="F16" s="51"/>
      <c r="G16" s="51"/>
      <c r="H16" s="51"/>
      <c r="I16" s="51"/>
      <c r="J16" s="51"/>
      <c r="K16" s="51"/>
      <c r="L16" s="51">
        <f t="shared" si="1"/>
        <v>1787</v>
      </c>
      <c r="M16" s="51">
        <f t="shared" si="2"/>
        <v>1465.45</v>
      </c>
    </row>
    <row r="17" spans="1:13" s="31" customFormat="1" ht="15.75">
      <c r="A17" s="53" t="s">
        <v>20</v>
      </c>
      <c r="B17" s="51">
        <v>1000</v>
      </c>
      <c r="C17" s="51">
        <v>0</v>
      </c>
      <c r="D17" s="51"/>
      <c r="E17" s="51"/>
      <c r="F17" s="51"/>
      <c r="G17" s="51"/>
      <c r="H17" s="51"/>
      <c r="I17" s="51"/>
      <c r="J17" s="51"/>
      <c r="K17" s="51"/>
      <c r="L17" s="51">
        <f t="shared" si="1"/>
        <v>1000</v>
      </c>
      <c r="M17" s="51">
        <f t="shared" si="2"/>
        <v>0</v>
      </c>
    </row>
    <row r="18" spans="1:13" s="31" customFormat="1" ht="15.75">
      <c r="A18" s="53" t="s">
        <v>63</v>
      </c>
      <c r="B18" s="51">
        <v>349</v>
      </c>
      <c r="C18" s="51">
        <v>347.85</v>
      </c>
      <c r="D18" s="51"/>
      <c r="E18" s="51"/>
      <c r="F18" s="51"/>
      <c r="G18" s="51"/>
      <c r="H18" s="51"/>
      <c r="I18" s="51"/>
      <c r="J18" s="51"/>
      <c r="K18" s="51"/>
      <c r="L18" s="51">
        <f t="shared" si="1"/>
        <v>349</v>
      </c>
      <c r="M18" s="51">
        <f t="shared" si="2"/>
        <v>347.85</v>
      </c>
    </row>
    <row r="19" spans="1:13" s="31" customFormat="1" ht="15.75">
      <c r="A19" s="53" t="s">
        <v>6</v>
      </c>
      <c r="B19" s="51">
        <v>20160</v>
      </c>
      <c r="C19" s="51">
        <v>10973.58</v>
      </c>
      <c r="D19" s="51"/>
      <c r="E19" s="51"/>
      <c r="F19" s="51"/>
      <c r="G19" s="51"/>
      <c r="H19" s="51"/>
      <c r="I19" s="51"/>
      <c r="J19" s="51"/>
      <c r="K19" s="51"/>
      <c r="L19" s="51">
        <f t="shared" si="1"/>
        <v>20160</v>
      </c>
      <c r="M19" s="51">
        <f t="shared" si="2"/>
        <v>10973.58</v>
      </c>
    </row>
    <row r="20" spans="1:13" s="31" customFormat="1" ht="15.75">
      <c r="A20" s="53" t="s">
        <v>9</v>
      </c>
      <c r="B20" s="51">
        <v>12000</v>
      </c>
      <c r="C20" s="51">
        <v>9493.9</v>
      </c>
      <c r="D20" s="51"/>
      <c r="E20" s="51"/>
      <c r="F20" s="51"/>
      <c r="G20" s="51"/>
      <c r="H20" s="51"/>
      <c r="I20" s="51"/>
      <c r="J20" s="51"/>
      <c r="K20" s="51"/>
      <c r="L20" s="51">
        <f t="shared" si="1"/>
        <v>12000</v>
      </c>
      <c r="M20" s="51">
        <f t="shared" si="2"/>
        <v>9493.9</v>
      </c>
    </row>
    <row r="21" spans="1:13" s="31" customFormat="1" ht="15.75">
      <c r="A21" s="53" t="s">
        <v>28</v>
      </c>
      <c r="B21" s="51">
        <v>1200</v>
      </c>
      <c r="C21" s="51">
        <v>265</v>
      </c>
      <c r="D21" s="51"/>
      <c r="E21" s="51"/>
      <c r="F21" s="51"/>
      <c r="G21" s="51"/>
      <c r="H21" s="51"/>
      <c r="I21" s="51"/>
      <c r="J21" s="51"/>
      <c r="K21" s="51"/>
      <c r="L21" s="51">
        <f t="shared" si="1"/>
        <v>1200</v>
      </c>
      <c r="M21" s="51">
        <f t="shared" si="2"/>
        <v>265</v>
      </c>
    </row>
    <row r="22" spans="1:13" s="31" customFormat="1" ht="15.75">
      <c r="A22" s="53" t="s">
        <v>8</v>
      </c>
      <c r="B22" s="51">
        <v>12360</v>
      </c>
      <c r="C22" s="51">
        <v>6119.2</v>
      </c>
      <c r="D22" s="51">
        <v>0</v>
      </c>
      <c r="E22" s="51">
        <v>0</v>
      </c>
      <c r="F22" s="51"/>
      <c r="G22" s="51"/>
      <c r="H22" s="51"/>
      <c r="I22" s="51"/>
      <c r="J22" s="51"/>
      <c r="K22" s="51"/>
      <c r="L22" s="51">
        <f t="shared" si="1"/>
        <v>12360</v>
      </c>
      <c r="M22" s="51">
        <f t="shared" si="2"/>
        <v>6119.2</v>
      </c>
    </row>
    <row r="23" spans="1:13" s="31" customFormat="1" ht="15.75">
      <c r="A23" s="53" t="s">
        <v>64</v>
      </c>
      <c r="B23" s="51">
        <v>10006</v>
      </c>
      <c r="C23" s="51">
        <v>10004.56</v>
      </c>
      <c r="D23" s="51"/>
      <c r="E23" s="51"/>
      <c r="F23" s="51"/>
      <c r="G23" s="51"/>
      <c r="H23" s="51"/>
      <c r="I23" s="51"/>
      <c r="J23" s="51"/>
      <c r="K23" s="51"/>
      <c r="L23" s="51">
        <f t="shared" si="1"/>
        <v>10006</v>
      </c>
      <c r="M23" s="51">
        <f t="shared" si="2"/>
        <v>10004.56</v>
      </c>
    </row>
    <row r="24" spans="1:13" s="31" customFormat="1" ht="15.75">
      <c r="A24" s="53" t="s">
        <v>32</v>
      </c>
      <c r="B24" s="51">
        <v>708</v>
      </c>
      <c r="C24" s="51">
        <v>354</v>
      </c>
      <c r="D24" s="51"/>
      <c r="E24" s="51"/>
      <c r="F24" s="51"/>
      <c r="G24" s="51"/>
      <c r="H24" s="51"/>
      <c r="I24" s="51"/>
      <c r="J24" s="51"/>
      <c r="K24" s="51"/>
      <c r="L24" s="51">
        <f t="shared" si="1"/>
        <v>708</v>
      </c>
      <c r="M24" s="51">
        <f t="shared" si="2"/>
        <v>354</v>
      </c>
    </row>
    <row r="25" spans="1:13" s="31" customFormat="1" ht="15.75">
      <c r="A25" s="53" t="s">
        <v>33</v>
      </c>
      <c r="B25" s="51">
        <v>5000</v>
      </c>
      <c r="C25" s="51">
        <v>1925.35</v>
      </c>
      <c r="D25" s="51"/>
      <c r="E25" s="51"/>
      <c r="F25" s="51"/>
      <c r="G25" s="51"/>
      <c r="H25" s="51"/>
      <c r="I25" s="51"/>
      <c r="J25" s="51"/>
      <c r="K25" s="51"/>
      <c r="L25" s="51">
        <f t="shared" si="1"/>
        <v>5000</v>
      </c>
      <c r="M25" s="51">
        <f t="shared" si="2"/>
        <v>1925.35</v>
      </c>
    </row>
    <row r="26" spans="1:13" s="31" customFormat="1" ht="15.75">
      <c r="A26" s="53" t="s">
        <v>34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>
        <f t="shared" si="1"/>
        <v>0</v>
      </c>
      <c r="M26" s="51">
        <f t="shared" si="2"/>
        <v>0</v>
      </c>
    </row>
    <row r="27" spans="1:13" s="31" customFormat="1" ht="15.75">
      <c r="A27" s="53" t="s">
        <v>19</v>
      </c>
      <c r="B27" s="51">
        <v>2000</v>
      </c>
      <c r="C27" s="51">
        <v>187.61</v>
      </c>
      <c r="D27" s="51"/>
      <c r="E27" s="51"/>
      <c r="F27" s="51"/>
      <c r="G27" s="51"/>
      <c r="H27" s="51"/>
      <c r="I27" s="51"/>
      <c r="J27" s="51"/>
      <c r="K27" s="51"/>
      <c r="L27" s="51">
        <f t="shared" si="1"/>
        <v>2000</v>
      </c>
      <c r="M27" s="51">
        <f t="shared" si="2"/>
        <v>187.61</v>
      </c>
    </row>
    <row r="28" spans="1:13" s="31" customFormat="1" ht="15.75">
      <c r="A28" s="53" t="s">
        <v>62</v>
      </c>
      <c r="B28" s="51">
        <v>550</v>
      </c>
      <c r="C28" s="51">
        <v>0</v>
      </c>
      <c r="D28" s="51"/>
      <c r="E28" s="51"/>
      <c r="F28" s="51"/>
      <c r="G28" s="51"/>
      <c r="H28" s="51"/>
      <c r="I28" s="51"/>
      <c r="J28" s="51"/>
      <c r="K28" s="51"/>
      <c r="L28" s="51">
        <f t="shared" si="1"/>
        <v>550</v>
      </c>
      <c r="M28" s="51">
        <f t="shared" si="2"/>
        <v>0</v>
      </c>
    </row>
    <row r="29" spans="1:13" s="31" customFormat="1" ht="15.75">
      <c r="A29" s="53" t="s">
        <v>10</v>
      </c>
      <c r="B29" s="51">
        <v>1000</v>
      </c>
      <c r="C29" s="51">
        <v>0</v>
      </c>
      <c r="D29" s="51"/>
      <c r="E29" s="51"/>
      <c r="F29" s="51"/>
      <c r="G29" s="51"/>
      <c r="H29" s="51"/>
      <c r="I29" s="51"/>
      <c r="J29" s="51"/>
      <c r="K29" s="51"/>
      <c r="L29" s="51">
        <f t="shared" si="1"/>
        <v>1000</v>
      </c>
      <c r="M29" s="51">
        <f t="shared" si="2"/>
        <v>0</v>
      </c>
    </row>
    <row r="30" spans="1:13" s="31" customFormat="1" ht="15.75">
      <c r="A30" s="53" t="s">
        <v>35</v>
      </c>
      <c r="B30" s="51">
        <v>1400</v>
      </c>
      <c r="C30" s="51">
        <v>765</v>
      </c>
      <c r="D30" s="51"/>
      <c r="E30" s="51"/>
      <c r="F30" s="51"/>
      <c r="G30" s="51"/>
      <c r="H30" s="51"/>
      <c r="I30" s="51"/>
      <c r="J30" s="51"/>
      <c r="K30" s="51"/>
      <c r="L30" s="51">
        <f t="shared" si="1"/>
        <v>1400</v>
      </c>
      <c r="M30" s="51">
        <f t="shared" si="2"/>
        <v>765</v>
      </c>
    </row>
    <row r="31" spans="1:13" s="31" customFormat="1" ht="15.75">
      <c r="A31" s="53" t="s">
        <v>36</v>
      </c>
      <c r="B31" s="51">
        <v>1200</v>
      </c>
      <c r="C31" s="51">
        <v>296.7</v>
      </c>
      <c r="D31" s="51"/>
      <c r="E31" s="51"/>
      <c r="F31" s="51"/>
      <c r="G31" s="51"/>
      <c r="H31" s="51"/>
      <c r="I31" s="51"/>
      <c r="J31" s="51"/>
      <c r="K31" s="51"/>
      <c r="L31" s="51">
        <f t="shared" si="1"/>
        <v>1200</v>
      </c>
      <c r="M31" s="51">
        <f t="shared" si="2"/>
        <v>296.7</v>
      </c>
    </row>
    <row r="32" spans="1:13" s="31" customFormat="1" ht="15.75">
      <c r="A32" s="53" t="s">
        <v>63</v>
      </c>
      <c r="B32" s="51">
        <v>300</v>
      </c>
      <c r="C32" s="51">
        <v>298.64</v>
      </c>
      <c r="D32" s="51"/>
      <c r="E32" s="51"/>
      <c r="F32" s="51"/>
      <c r="G32" s="51"/>
      <c r="H32" s="51"/>
      <c r="I32" s="51"/>
      <c r="J32" s="51"/>
      <c r="K32" s="51"/>
      <c r="L32" s="51">
        <f t="shared" si="1"/>
        <v>300</v>
      </c>
      <c r="M32" s="51">
        <f t="shared" si="2"/>
        <v>298.64</v>
      </c>
    </row>
    <row r="33" spans="1:13" s="31" customFormat="1" ht="15.75">
      <c r="A33" s="53" t="s">
        <v>47</v>
      </c>
      <c r="B33" s="51">
        <v>2000</v>
      </c>
      <c r="C33" s="51">
        <v>488</v>
      </c>
      <c r="D33" s="51"/>
      <c r="E33" s="51"/>
      <c r="F33" s="51"/>
      <c r="G33" s="51"/>
      <c r="H33" s="51"/>
      <c r="I33" s="51"/>
      <c r="J33" s="51"/>
      <c r="K33" s="51"/>
      <c r="L33" s="51">
        <f t="shared" si="1"/>
        <v>2000</v>
      </c>
      <c r="M33" s="51">
        <f t="shared" si="2"/>
        <v>488</v>
      </c>
    </row>
    <row r="34" spans="1:13" s="31" customFormat="1" ht="15.75">
      <c r="A34" s="57" t="s">
        <v>21</v>
      </c>
      <c r="B34" s="58">
        <v>4800</v>
      </c>
      <c r="C34" s="58">
        <v>309.05</v>
      </c>
      <c r="D34" s="58"/>
      <c r="E34" s="58"/>
      <c r="F34" s="58"/>
      <c r="G34" s="58"/>
      <c r="H34" s="58"/>
      <c r="I34" s="58"/>
      <c r="J34" s="58"/>
      <c r="K34" s="58"/>
      <c r="L34" s="51">
        <f t="shared" si="1"/>
        <v>4800</v>
      </c>
      <c r="M34" s="58">
        <f t="shared" si="2"/>
        <v>309.05</v>
      </c>
    </row>
  </sheetData>
  <mergeCells count="1">
    <mergeCell ref="A4:M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D1">
      <selection activeCell="M9" sqref="M9"/>
    </sheetView>
  </sheetViews>
  <sheetFormatPr defaultColWidth="9.00390625" defaultRowHeight="12.75"/>
  <cols>
    <col min="1" max="1" width="43.75390625" style="0" customWidth="1"/>
    <col min="2" max="2" width="14.875" style="0" customWidth="1"/>
    <col min="3" max="3" width="14.25390625" style="0" customWidth="1"/>
    <col min="4" max="4" width="10.25390625" style="0" customWidth="1"/>
    <col min="5" max="5" width="10.625" style="0" customWidth="1"/>
    <col min="6" max="6" width="9.00390625" style="0" customWidth="1"/>
    <col min="7" max="7" width="7.875" style="0" customWidth="1"/>
    <col min="8" max="8" width="12.625" style="0" customWidth="1"/>
    <col min="9" max="9" width="11.25390625" style="0" customWidth="1"/>
    <col min="10" max="11" width="11.125" style="0" customWidth="1"/>
    <col min="12" max="12" width="14.25390625" style="0" customWidth="1"/>
    <col min="13" max="13" width="14.75390625" style="0" customWidth="1"/>
  </cols>
  <sheetData>
    <row r="1" s="31" customFormat="1" ht="15.75"/>
    <row r="2" s="31" customFormat="1" ht="15.75">
      <c r="B2" s="31" t="s">
        <v>60</v>
      </c>
    </row>
    <row r="3" s="31" customFormat="1" ht="15.75"/>
    <row r="4" spans="1:13" s="31" customFormat="1" ht="16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1" customFormat="1" ht="15.75">
      <c r="A5" s="33" t="s">
        <v>0</v>
      </c>
      <c r="B5" s="33" t="s">
        <v>39</v>
      </c>
      <c r="C5" s="33">
        <v>80110</v>
      </c>
      <c r="D5" s="33" t="s">
        <v>39</v>
      </c>
      <c r="E5" s="33">
        <v>80146</v>
      </c>
      <c r="F5" s="33" t="s">
        <v>42</v>
      </c>
      <c r="G5" s="33">
        <v>80195</v>
      </c>
      <c r="H5" s="33" t="s">
        <v>39</v>
      </c>
      <c r="I5" s="33">
        <v>85401</v>
      </c>
      <c r="J5" s="33" t="s">
        <v>42</v>
      </c>
      <c r="K5" s="33">
        <v>85415</v>
      </c>
      <c r="L5" s="34" t="s">
        <v>44</v>
      </c>
      <c r="M5" s="35" t="s">
        <v>44</v>
      </c>
    </row>
    <row r="6" spans="1:13" s="3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 t="s">
        <v>40</v>
      </c>
      <c r="M6" s="40" t="s">
        <v>15</v>
      </c>
    </row>
    <row r="7" spans="1:13" s="31" customFormat="1" ht="16.5" thickBot="1">
      <c r="A7" s="42">
        <v>1</v>
      </c>
      <c r="B7" s="42" t="s">
        <v>40</v>
      </c>
      <c r="C7" s="42" t="s">
        <v>41</v>
      </c>
      <c r="D7" s="42" t="s">
        <v>40</v>
      </c>
      <c r="E7" s="42" t="s">
        <v>41</v>
      </c>
      <c r="F7" s="42" t="s">
        <v>43</v>
      </c>
      <c r="G7" s="42" t="s">
        <v>41</v>
      </c>
      <c r="H7" s="42" t="s">
        <v>43</v>
      </c>
      <c r="I7" s="42" t="s">
        <v>41</v>
      </c>
      <c r="J7" s="42" t="s">
        <v>40</v>
      </c>
      <c r="K7" s="42" t="s">
        <v>41</v>
      </c>
      <c r="L7" s="43"/>
      <c r="M7" s="44"/>
    </row>
    <row r="8" spans="1:13" s="31" customFormat="1" ht="15.75">
      <c r="A8" s="46" t="s">
        <v>51</v>
      </c>
      <c r="B8" s="47">
        <f aca="true" t="shared" si="0" ref="B8:M8">SUM(B9:B31)</f>
        <v>2746561</v>
      </c>
      <c r="C8" s="47">
        <f t="shared" si="0"/>
        <v>1459289.2399999998</v>
      </c>
      <c r="D8" s="47">
        <f t="shared" si="0"/>
        <v>1175</v>
      </c>
      <c r="E8" s="47">
        <f t="shared" si="0"/>
        <v>1175</v>
      </c>
      <c r="F8" s="47">
        <f t="shared" si="0"/>
        <v>0</v>
      </c>
      <c r="G8" s="47">
        <f t="shared" si="0"/>
        <v>0</v>
      </c>
      <c r="H8" s="47">
        <f t="shared" si="0"/>
        <v>197481</v>
      </c>
      <c r="I8" s="47">
        <f t="shared" si="0"/>
        <v>96258.04</v>
      </c>
      <c r="J8" s="47">
        <f t="shared" si="0"/>
        <v>14581</v>
      </c>
      <c r="K8" s="47">
        <f t="shared" si="0"/>
        <v>13266.37</v>
      </c>
      <c r="L8" s="47">
        <f t="shared" si="0"/>
        <v>2959798</v>
      </c>
      <c r="M8" s="47">
        <f t="shared" si="0"/>
        <v>1569988.65</v>
      </c>
    </row>
    <row r="9" spans="1:13" s="31" customFormat="1" ht="15.75">
      <c r="A9" s="50" t="s">
        <v>1</v>
      </c>
      <c r="B9" s="51">
        <v>1869025</v>
      </c>
      <c r="C9" s="51">
        <v>938205.51</v>
      </c>
      <c r="D9" s="51"/>
      <c r="E9" s="51"/>
      <c r="F9" s="51"/>
      <c r="G9" s="51"/>
      <c r="H9" s="51">
        <v>146689</v>
      </c>
      <c r="I9" s="51">
        <v>65553.59</v>
      </c>
      <c r="J9" s="51"/>
      <c r="K9" s="51"/>
      <c r="L9" s="51">
        <f>SUM(B9+D9+F9+H9+J9)</f>
        <v>2015714</v>
      </c>
      <c r="M9" s="51">
        <f aca="true" t="shared" si="1" ref="M9:M31">SUM(C9+E9+G9+I9+K9)</f>
        <v>1003759.1</v>
      </c>
    </row>
    <row r="10" spans="1:13" s="31" customFormat="1" ht="15.75">
      <c r="A10" s="53" t="s">
        <v>2</v>
      </c>
      <c r="B10" s="51">
        <v>143342</v>
      </c>
      <c r="C10" s="51">
        <v>141228.37</v>
      </c>
      <c r="D10" s="51"/>
      <c r="E10" s="51"/>
      <c r="F10" s="51"/>
      <c r="G10" s="51"/>
      <c r="H10" s="51">
        <v>11443</v>
      </c>
      <c r="I10" s="51">
        <v>9767.5</v>
      </c>
      <c r="J10" s="51"/>
      <c r="K10" s="51"/>
      <c r="L10" s="51">
        <f>SUM(B10+D10+F10+H10+J10)</f>
        <v>154785</v>
      </c>
      <c r="M10" s="51">
        <f t="shared" si="1"/>
        <v>150995.87</v>
      </c>
    </row>
    <row r="11" spans="1:13" s="31" customFormat="1" ht="15.75">
      <c r="A11" s="53" t="s">
        <v>5</v>
      </c>
      <c r="B11" s="51">
        <v>348730</v>
      </c>
      <c r="C11" s="51">
        <v>184010.15</v>
      </c>
      <c r="D11" s="51"/>
      <c r="E11" s="51"/>
      <c r="F11" s="51"/>
      <c r="G11" s="51"/>
      <c r="H11" s="51">
        <v>27348</v>
      </c>
      <c r="I11" s="51">
        <v>12923.47</v>
      </c>
      <c r="J11" s="51"/>
      <c r="K11" s="51"/>
      <c r="L11" s="51">
        <f>SUM(B11+D11+F11+H11+J11)</f>
        <v>376078</v>
      </c>
      <c r="M11" s="51">
        <f t="shared" si="1"/>
        <v>196933.62</v>
      </c>
    </row>
    <row r="12" spans="1:13" s="31" customFormat="1" ht="15.75">
      <c r="A12" s="53" t="s">
        <v>17</v>
      </c>
      <c r="B12" s="51">
        <v>48934</v>
      </c>
      <c r="C12" s="51">
        <v>25767.29</v>
      </c>
      <c r="D12" s="51"/>
      <c r="E12" s="51"/>
      <c r="F12" s="51"/>
      <c r="G12" s="51"/>
      <c r="H12" s="51">
        <v>3838</v>
      </c>
      <c r="I12" s="51">
        <v>1813.48</v>
      </c>
      <c r="J12" s="51"/>
      <c r="K12" s="51"/>
      <c r="L12" s="51">
        <f>SUM(B12+D12+F12+H12+J12)</f>
        <v>52772</v>
      </c>
      <c r="M12" s="51">
        <f t="shared" si="1"/>
        <v>27580.77</v>
      </c>
    </row>
    <row r="13" spans="1:13" s="31" customFormat="1" ht="15.75">
      <c r="A13" s="53" t="s">
        <v>3</v>
      </c>
      <c r="B13" s="51">
        <v>112157</v>
      </c>
      <c r="C13" s="51">
        <v>85000</v>
      </c>
      <c r="D13" s="51"/>
      <c r="E13" s="51"/>
      <c r="F13" s="51">
        <v>0</v>
      </c>
      <c r="G13" s="51">
        <v>0</v>
      </c>
      <c r="H13" s="51">
        <v>8163</v>
      </c>
      <c r="I13" s="51">
        <v>6200</v>
      </c>
      <c r="J13" s="51"/>
      <c r="K13" s="51"/>
      <c r="L13" s="51">
        <f>SUM(B13+D13+F13+H13+J13)</f>
        <v>120320</v>
      </c>
      <c r="M13" s="51">
        <f t="shared" si="1"/>
        <v>91200</v>
      </c>
    </row>
    <row r="14" spans="1:13" s="31" customFormat="1" ht="15.75">
      <c r="A14" s="53" t="s">
        <v>18</v>
      </c>
      <c r="B14" s="51"/>
      <c r="C14" s="51"/>
      <c r="D14" s="51"/>
      <c r="E14" s="51"/>
      <c r="F14" s="51"/>
      <c r="G14" s="51"/>
      <c r="H14" s="51"/>
      <c r="I14" s="51"/>
      <c r="J14" s="51">
        <v>14581</v>
      </c>
      <c r="K14" s="51">
        <v>13266.37</v>
      </c>
      <c r="L14" s="51">
        <f aca="true" t="shared" si="2" ref="L14:L31">SUM(B14+D14+F14+H14+J14)</f>
        <v>14581</v>
      </c>
      <c r="M14" s="51">
        <f t="shared" si="1"/>
        <v>13266.37</v>
      </c>
    </row>
    <row r="15" spans="1:13" s="31" customFormat="1" ht="15.75">
      <c r="A15" s="53" t="s">
        <v>7</v>
      </c>
      <c r="B15" s="51">
        <v>14528</v>
      </c>
      <c r="C15" s="51">
        <v>1880.74</v>
      </c>
      <c r="D15" s="51"/>
      <c r="E15" s="51"/>
      <c r="F15" s="51"/>
      <c r="G15" s="51"/>
      <c r="H15" s="51"/>
      <c r="I15" s="51"/>
      <c r="J15" s="51"/>
      <c r="K15" s="51"/>
      <c r="L15" s="51">
        <f t="shared" si="2"/>
        <v>14528</v>
      </c>
      <c r="M15" s="51">
        <f t="shared" si="1"/>
        <v>1880.74</v>
      </c>
    </row>
    <row r="16" spans="1:13" s="31" customFormat="1" ht="15.75">
      <c r="A16" s="53" t="s">
        <v>20</v>
      </c>
      <c r="B16" s="51">
        <v>0</v>
      </c>
      <c r="C16" s="51">
        <v>0</v>
      </c>
      <c r="D16" s="51"/>
      <c r="E16" s="51"/>
      <c r="F16" s="51"/>
      <c r="G16" s="51"/>
      <c r="H16" s="51"/>
      <c r="I16" s="51"/>
      <c r="J16" s="51"/>
      <c r="K16" s="51"/>
      <c r="L16" s="51">
        <f t="shared" si="2"/>
        <v>0</v>
      </c>
      <c r="M16" s="51">
        <f t="shared" si="1"/>
        <v>0</v>
      </c>
    </row>
    <row r="17" spans="1:13" s="31" customFormat="1" ht="15.75">
      <c r="A17" s="53" t="s">
        <v>6</v>
      </c>
      <c r="B17" s="51">
        <v>161000</v>
      </c>
      <c r="C17" s="51">
        <v>63799.79</v>
      </c>
      <c r="D17" s="51"/>
      <c r="E17" s="51"/>
      <c r="F17" s="51"/>
      <c r="G17" s="51"/>
      <c r="H17" s="51"/>
      <c r="I17" s="51"/>
      <c r="J17" s="51"/>
      <c r="K17" s="51"/>
      <c r="L17" s="51">
        <f t="shared" si="2"/>
        <v>161000</v>
      </c>
      <c r="M17" s="51">
        <f t="shared" si="1"/>
        <v>63799.79</v>
      </c>
    </row>
    <row r="18" spans="1:13" s="31" customFormat="1" ht="15.75">
      <c r="A18" s="53" t="s">
        <v>9</v>
      </c>
      <c r="B18" s="51">
        <v>11500</v>
      </c>
      <c r="C18" s="51">
        <v>4964.91</v>
      </c>
      <c r="D18" s="51"/>
      <c r="E18" s="51"/>
      <c r="F18" s="51"/>
      <c r="G18" s="51"/>
      <c r="H18" s="51"/>
      <c r="I18" s="51"/>
      <c r="J18" s="51"/>
      <c r="K18" s="51"/>
      <c r="L18" s="51">
        <f t="shared" si="2"/>
        <v>11500</v>
      </c>
      <c r="M18" s="51">
        <f t="shared" si="1"/>
        <v>4964.91</v>
      </c>
    </row>
    <row r="19" spans="1:13" s="31" customFormat="1" ht="15.75">
      <c r="A19" s="53" t="s">
        <v>28</v>
      </c>
      <c r="B19" s="51">
        <v>850</v>
      </c>
      <c r="C19" s="51">
        <v>120</v>
      </c>
      <c r="D19" s="51"/>
      <c r="E19" s="51"/>
      <c r="F19" s="51"/>
      <c r="G19" s="51"/>
      <c r="H19" s="51"/>
      <c r="I19" s="51"/>
      <c r="J19" s="51"/>
      <c r="K19" s="51"/>
      <c r="L19" s="51">
        <f t="shared" si="2"/>
        <v>850</v>
      </c>
      <c r="M19" s="51">
        <f t="shared" si="1"/>
        <v>120</v>
      </c>
    </row>
    <row r="20" spans="1:13" s="31" customFormat="1" ht="15.75">
      <c r="A20" s="53" t="s">
        <v>8</v>
      </c>
      <c r="B20" s="51">
        <v>17609</v>
      </c>
      <c r="C20" s="51">
        <v>7887.29</v>
      </c>
      <c r="D20" s="51">
        <v>1175</v>
      </c>
      <c r="E20" s="51">
        <v>1175</v>
      </c>
      <c r="F20" s="51"/>
      <c r="G20" s="51"/>
      <c r="H20" s="51"/>
      <c r="I20" s="51"/>
      <c r="J20" s="51"/>
      <c r="K20" s="51"/>
      <c r="L20" s="51">
        <f t="shared" si="2"/>
        <v>18784</v>
      </c>
      <c r="M20" s="51">
        <f t="shared" si="1"/>
        <v>9062.29</v>
      </c>
    </row>
    <row r="21" spans="1:13" s="31" customFormat="1" ht="15.75">
      <c r="A21" s="53" t="s">
        <v>32</v>
      </c>
      <c r="B21" s="51">
        <v>3000</v>
      </c>
      <c r="C21" s="51">
        <v>1263.79</v>
      </c>
      <c r="D21" s="51"/>
      <c r="E21" s="51"/>
      <c r="F21" s="51"/>
      <c r="G21" s="51"/>
      <c r="H21" s="51"/>
      <c r="I21" s="51"/>
      <c r="J21" s="51"/>
      <c r="K21" s="51"/>
      <c r="L21" s="51">
        <f t="shared" si="2"/>
        <v>3000</v>
      </c>
      <c r="M21" s="51">
        <f t="shared" si="1"/>
        <v>1263.79</v>
      </c>
    </row>
    <row r="22" spans="1:13" s="31" customFormat="1" ht="15.75">
      <c r="A22" s="53" t="s">
        <v>33</v>
      </c>
      <c r="B22" s="51">
        <v>6000</v>
      </c>
      <c r="C22" s="51">
        <v>2457.94</v>
      </c>
      <c r="D22" s="51"/>
      <c r="E22" s="51"/>
      <c r="F22" s="51"/>
      <c r="G22" s="51"/>
      <c r="H22" s="51"/>
      <c r="I22" s="51"/>
      <c r="J22" s="51"/>
      <c r="K22" s="51"/>
      <c r="L22" s="51">
        <f t="shared" si="2"/>
        <v>6000</v>
      </c>
      <c r="M22" s="51">
        <f t="shared" si="1"/>
        <v>2457.94</v>
      </c>
    </row>
    <row r="23" spans="1:13" s="31" customFormat="1" ht="15.75">
      <c r="A23" s="53" t="s">
        <v>34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>
        <f t="shared" si="2"/>
        <v>0</v>
      </c>
      <c r="M23" s="51">
        <f t="shared" si="1"/>
        <v>0</v>
      </c>
    </row>
    <row r="24" spans="1:13" s="31" customFormat="1" ht="15.75">
      <c r="A24" s="53" t="s">
        <v>19</v>
      </c>
      <c r="B24" s="51">
        <v>1000</v>
      </c>
      <c r="C24" s="51">
        <v>843.1</v>
      </c>
      <c r="D24" s="51"/>
      <c r="E24" s="51"/>
      <c r="F24" s="51"/>
      <c r="G24" s="51"/>
      <c r="H24" s="51"/>
      <c r="I24" s="51"/>
      <c r="J24" s="51"/>
      <c r="K24" s="51"/>
      <c r="L24" s="51">
        <f t="shared" si="2"/>
        <v>1000</v>
      </c>
      <c r="M24" s="51">
        <f t="shared" si="1"/>
        <v>843.1</v>
      </c>
    </row>
    <row r="25" spans="1:13" s="31" customFormat="1" ht="15.75">
      <c r="A25" s="53" t="s">
        <v>62</v>
      </c>
      <c r="B25" s="51">
        <v>486</v>
      </c>
      <c r="C25" s="51">
        <v>485.66</v>
      </c>
      <c r="D25" s="51"/>
      <c r="E25" s="51"/>
      <c r="F25" s="51"/>
      <c r="G25" s="51"/>
      <c r="H25" s="51"/>
      <c r="I25" s="51"/>
      <c r="J25" s="51"/>
      <c r="K25" s="51"/>
      <c r="L25" s="51">
        <f t="shared" si="2"/>
        <v>486</v>
      </c>
      <c r="M25" s="51">
        <f t="shared" si="1"/>
        <v>485.66</v>
      </c>
    </row>
    <row r="26" spans="1:13" s="31" customFormat="1" ht="15.75">
      <c r="A26" s="53" t="s">
        <v>10</v>
      </c>
      <c r="B26" s="51">
        <v>700</v>
      </c>
      <c r="C26" s="51">
        <v>0</v>
      </c>
      <c r="D26" s="51"/>
      <c r="E26" s="51"/>
      <c r="F26" s="51"/>
      <c r="G26" s="51"/>
      <c r="H26" s="51"/>
      <c r="I26" s="51"/>
      <c r="J26" s="51"/>
      <c r="K26" s="51"/>
      <c r="L26" s="51">
        <f t="shared" si="2"/>
        <v>700</v>
      </c>
      <c r="M26" s="51">
        <f t="shared" si="1"/>
        <v>0</v>
      </c>
    </row>
    <row r="27" spans="1:13" s="31" customFormat="1" ht="15.75">
      <c r="A27" s="53" t="s">
        <v>35</v>
      </c>
      <c r="B27" s="51">
        <v>2000</v>
      </c>
      <c r="C27" s="51">
        <v>330</v>
      </c>
      <c r="D27" s="51"/>
      <c r="E27" s="51"/>
      <c r="F27" s="51"/>
      <c r="G27" s="51"/>
      <c r="H27" s="51"/>
      <c r="I27" s="51"/>
      <c r="J27" s="51"/>
      <c r="K27" s="51"/>
      <c r="L27" s="51">
        <f t="shared" si="2"/>
        <v>2000</v>
      </c>
      <c r="M27" s="51">
        <f t="shared" si="1"/>
        <v>330</v>
      </c>
    </row>
    <row r="28" spans="1:13" s="31" customFormat="1" ht="15.75">
      <c r="A28" s="53" t="s">
        <v>36</v>
      </c>
      <c r="B28" s="51">
        <v>2000</v>
      </c>
      <c r="C28" s="51">
        <v>143</v>
      </c>
      <c r="D28" s="51"/>
      <c r="E28" s="51"/>
      <c r="F28" s="51"/>
      <c r="G28" s="51"/>
      <c r="H28" s="51"/>
      <c r="I28" s="51"/>
      <c r="J28" s="51"/>
      <c r="K28" s="51"/>
      <c r="L28" s="51">
        <f t="shared" si="2"/>
        <v>2000</v>
      </c>
      <c r="M28" s="51">
        <f t="shared" si="1"/>
        <v>143</v>
      </c>
    </row>
    <row r="29" spans="1:13" s="31" customFormat="1" ht="15.75">
      <c r="A29" s="53" t="s">
        <v>47</v>
      </c>
      <c r="B29" s="51">
        <v>1000</v>
      </c>
      <c r="C29" s="51">
        <v>901.7</v>
      </c>
      <c r="D29" s="51"/>
      <c r="E29" s="51"/>
      <c r="F29" s="51"/>
      <c r="G29" s="51"/>
      <c r="H29" s="51"/>
      <c r="I29" s="51"/>
      <c r="J29" s="51"/>
      <c r="K29" s="51"/>
      <c r="L29" s="51">
        <f t="shared" si="2"/>
        <v>1000</v>
      </c>
      <c r="M29" s="51">
        <f t="shared" si="1"/>
        <v>901.7</v>
      </c>
    </row>
    <row r="30" spans="1:13" s="31" customFormat="1" ht="15.75">
      <c r="A30" s="53" t="s">
        <v>46</v>
      </c>
      <c r="B30" s="51">
        <v>0</v>
      </c>
      <c r="C30" s="51">
        <v>0</v>
      </c>
      <c r="D30" s="51"/>
      <c r="E30" s="51"/>
      <c r="F30" s="51"/>
      <c r="G30" s="51"/>
      <c r="H30" s="51"/>
      <c r="I30" s="51"/>
      <c r="J30" s="51"/>
      <c r="K30" s="51"/>
      <c r="L30" s="51">
        <f t="shared" si="2"/>
        <v>0</v>
      </c>
      <c r="M30" s="51">
        <f t="shared" si="1"/>
        <v>0</v>
      </c>
    </row>
    <row r="31" spans="1:13" s="31" customFormat="1" ht="15.75">
      <c r="A31" s="57" t="s">
        <v>21</v>
      </c>
      <c r="B31" s="58">
        <v>2700</v>
      </c>
      <c r="C31" s="58">
        <v>0</v>
      </c>
      <c r="D31" s="58"/>
      <c r="E31" s="58"/>
      <c r="F31" s="58"/>
      <c r="G31" s="58"/>
      <c r="H31" s="58"/>
      <c r="I31" s="58"/>
      <c r="J31" s="58"/>
      <c r="K31" s="58"/>
      <c r="L31" s="58">
        <f t="shared" si="2"/>
        <v>2700</v>
      </c>
      <c r="M31" s="58">
        <f t="shared" si="1"/>
        <v>0</v>
      </c>
    </row>
  </sheetData>
  <mergeCells count="1">
    <mergeCell ref="A4:M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L10" sqref="L10"/>
    </sheetView>
  </sheetViews>
  <sheetFormatPr defaultColWidth="9.00390625" defaultRowHeight="12.75"/>
  <cols>
    <col min="1" max="1" width="43.75390625" style="0" customWidth="1"/>
    <col min="2" max="2" width="11.25390625" style="0" customWidth="1"/>
    <col min="3" max="3" width="11.375" style="0" customWidth="1"/>
    <col min="4" max="5" width="7.625" style="0" customWidth="1"/>
    <col min="6" max="6" width="8.875" style="0" customWidth="1"/>
    <col min="7" max="7" width="9.375" style="0" customWidth="1"/>
    <col min="8" max="9" width="10.25390625" style="0" customWidth="1"/>
    <col min="10" max="10" width="10.875" style="0" customWidth="1"/>
    <col min="11" max="11" width="10.125" style="0" customWidth="1"/>
    <col min="12" max="12" width="12.875" style="0" customWidth="1"/>
    <col min="13" max="13" width="13.75390625" style="0" customWidth="1"/>
  </cols>
  <sheetData>
    <row r="1" s="31" customFormat="1" ht="15.75"/>
    <row r="2" s="31" customFormat="1" ht="15.75"/>
    <row r="3" s="31" customFormat="1" ht="15.75">
      <c r="B3" s="31" t="s">
        <v>60</v>
      </c>
    </row>
    <row r="4" s="31" customFormat="1" ht="15.75"/>
    <row r="5" spans="1:13" s="31" customFormat="1" ht="16.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31" customFormat="1" ht="15.75">
      <c r="A6" s="33" t="s">
        <v>0</v>
      </c>
      <c r="B6" s="33" t="s">
        <v>39</v>
      </c>
      <c r="C6" s="33">
        <v>80101</v>
      </c>
      <c r="D6" s="33" t="s">
        <v>39</v>
      </c>
      <c r="E6" s="33">
        <v>80146</v>
      </c>
      <c r="F6" s="33" t="s">
        <v>42</v>
      </c>
      <c r="G6" s="33">
        <v>80195</v>
      </c>
      <c r="H6" s="33" t="s">
        <v>39</v>
      </c>
      <c r="I6" s="33">
        <v>85401</v>
      </c>
      <c r="J6" s="33" t="s">
        <v>42</v>
      </c>
      <c r="K6" s="33">
        <v>85415</v>
      </c>
      <c r="L6" s="34" t="s">
        <v>44</v>
      </c>
      <c r="M6" s="35" t="s">
        <v>44</v>
      </c>
    </row>
    <row r="7" spans="1:13" s="31" customFormat="1" ht="15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 t="s">
        <v>40</v>
      </c>
      <c r="M7" s="40" t="s">
        <v>15</v>
      </c>
    </row>
    <row r="8" spans="1:13" s="31" customFormat="1" ht="16.5" thickBot="1">
      <c r="A8" s="42">
        <v>1</v>
      </c>
      <c r="B8" s="42" t="s">
        <v>40</v>
      </c>
      <c r="C8" s="42" t="s">
        <v>41</v>
      </c>
      <c r="D8" s="42" t="s">
        <v>40</v>
      </c>
      <c r="E8" s="42" t="s">
        <v>41</v>
      </c>
      <c r="F8" s="42" t="s">
        <v>43</v>
      </c>
      <c r="G8" s="42" t="s">
        <v>41</v>
      </c>
      <c r="H8" s="42" t="s">
        <v>43</v>
      </c>
      <c r="I8" s="42" t="s">
        <v>41</v>
      </c>
      <c r="J8" s="42" t="s">
        <v>40</v>
      </c>
      <c r="K8" s="42" t="s">
        <v>41</v>
      </c>
      <c r="L8" s="43"/>
      <c r="M8" s="44"/>
    </row>
    <row r="9" spans="1:13" s="31" customFormat="1" ht="15.75">
      <c r="A9" s="46" t="s">
        <v>50</v>
      </c>
      <c r="B9" s="47">
        <f aca="true" t="shared" si="0" ref="B9:M9">SUM(B10:B32)</f>
        <v>548987</v>
      </c>
      <c r="C9" s="47">
        <f t="shared" si="0"/>
        <v>285875.27999999997</v>
      </c>
      <c r="D9" s="47">
        <f t="shared" si="0"/>
        <v>625</v>
      </c>
      <c r="E9" s="47">
        <f t="shared" si="0"/>
        <v>625</v>
      </c>
      <c r="F9" s="47">
        <f t="shared" si="0"/>
        <v>8171</v>
      </c>
      <c r="G9" s="47">
        <f t="shared" si="0"/>
        <v>8171</v>
      </c>
      <c r="H9" s="47">
        <f t="shared" si="0"/>
        <v>62584</v>
      </c>
      <c r="I9" s="47">
        <f t="shared" si="0"/>
        <v>35511.54</v>
      </c>
      <c r="J9" s="47">
        <f t="shared" si="0"/>
        <v>4456</v>
      </c>
      <c r="K9" s="47">
        <f t="shared" si="0"/>
        <v>4298</v>
      </c>
      <c r="L9" s="47">
        <f t="shared" si="0"/>
        <v>624823</v>
      </c>
      <c r="M9" s="47">
        <f t="shared" si="0"/>
        <v>334480.82</v>
      </c>
    </row>
    <row r="10" spans="1:13" s="31" customFormat="1" ht="15.75">
      <c r="A10" s="50" t="s">
        <v>1</v>
      </c>
      <c r="B10" s="51">
        <v>344187</v>
      </c>
      <c r="C10" s="51">
        <v>172421.93</v>
      </c>
      <c r="D10" s="51"/>
      <c r="E10" s="51"/>
      <c r="F10" s="51"/>
      <c r="G10" s="51"/>
      <c r="H10" s="51">
        <v>39626</v>
      </c>
      <c r="I10" s="51">
        <v>20931.99</v>
      </c>
      <c r="J10" s="51"/>
      <c r="K10" s="51"/>
      <c r="L10" s="51">
        <f>SUM(B10+D10+F10+H10+J10)</f>
        <v>383813</v>
      </c>
      <c r="M10" s="51">
        <f>SUM(C10+E10+G10+I10+K10)</f>
        <v>193353.91999999998</v>
      </c>
    </row>
    <row r="11" spans="1:13" s="31" customFormat="1" ht="15.75">
      <c r="A11" s="53" t="s">
        <v>2</v>
      </c>
      <c r="B11" s="51">
        <v>25519</v>
      </c>
      <c r="C11" s="51">
        <v>25516.83</v>
      </c>
      <c r="D11" s="51"/>
      <c r="E11" s="51"/>
      <c r="F11" s="51"/>
      <c r="G11" s="51"/>
      <c r="H11" s="51">
        <v>3426</v>
      </c>
      <c r="I11" s="51">
        <v>3426.02</v>
      </c>
      <c r="J11" s="51"/>
      <c r="K11" s="51"/>
      <c r="L11" s="51">
        <f>SUM(B11+D11+F11+H11+J11)</f>
        <v>28945</v>
      </c>
      <c r="M11" s="51">
        <f aca="true" t="shared" si="1" ref="M11:M32">SUM(C11+E11+G11+I11+K11)</f>
        <v>28942.850000000002</v>
      </c>
    </row>
    <row r="12" spans="1:13" s="31" customFormat="1" ht="15.75">
      <c r="A12" s="53" t="s">
        <v>5</v>
      </c>
      <c r="B12" s="51">
        <v>66383</v>
      </c>
      <c r="C12" s="51">
        <v>35007.3</v>
      </c>
      <c r="D12" s="51"/>
      <c r="E12" s="51"/>
      <c r="F12" s="51"/>
      <c r="G12" s="51"/>
      <c r="H12" s="51">
        <v>8224</v>
      </c>
      <c r="I12" s="51">
        <v>4500.27</v>
      </c>
      <c r="J12" s="51"/>
      <c r="K12" s="51"/>
      <c r="L12" s="51">
        <f>SUM(B12+D12+F12+H12+J12)</f>
        <v>74607</v>
      </c>
      <c r="M12" s="51">
        <f t="shared" si="1"/>
        <v>39507.57000000001</v>
      </c>
    </row>
    <row r="13" spans="1:13" s="31" customFormat="1" ht="15.75">
      <c r="A13" s="53" t="s">
        <v>17</v>
      </c>
      <c r="B13" s="51">
        <v>9444</v>
      </c>
      <c r="C13" s="51">
        <v>4815.48</v>
      </c>
      <c r="D13" s="51"/>
      <c r="E13" s="51"/>
      <c r="F13" s="51"/>
      <c r="G13" s="51"/>
      <c r="H13" s="51">
        <v>1170</v>
      </c>
      <c r="I13" s="51">
        <v>642.62</v>
      </c>
      <c r="J13" s="51"/>
      <c r="K13" s="51"/>
      <c r="L13" s="51">
        <f>SUM(B13+D13+F13+H13+J13)</f>
        <v>10614</v>
      </c>
      <c r="M13" s="51">
        <f t="shared" si="1"/>
        <v>5458.099999999999</v>
      </c>
    </row>
    <row r="14" spans="1:13" s="31" customFormat="1" ht="15.75">
      <c r="A14" s="53" t="s">
        <v>3</v>
      </c>
      <c r="B14" s="51">
        <v>21452</v>
      </c>
      <c r="C14" s="51">
        <v>15930</v>
      </c>
      <c r="D14" s="51"/>
      <c r="E14" s="51"/>
      <c r="F14" s="51">
        <v>8171</v>
      </c>
      <c r="G14" s="51">
        <v>8171</v>
      </c>
      <c r="H14" s="51">
        <v>5351</v>
      </c>
      <c r="I14" s="51">
        <v>4020</v>
      </c>
      <c r="J14" s="51"/>
      <c r="K14" s="51"/>
      <c r="L14" s="51">
        <f>SUM(B14+D14+F14+H14+J14)</f>
        <v>34974</v>
      </c>
      <c r="M14" s="51">
        <f t="shared" si="1"/>
        <v>28121</v>
      </c>
    </row>
    <row r="15" spans="1:13" s="31" customFormat="1" ht="15.75">
      <c r="A15" s="53" t="s">
        <v>45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>
        <f t="shared" si="1"/>
        <v>0</v>
      </c>
    </row>
    <row r="16" spans="1:13" s="31" customFormat="1" ht="15.75">
      <c r="A16" s="53" t="s">
        <v>18</v>
      </c>
      <c r="B16" s="51"/>
      <c r="C16" s="51"/>
      <c r="D16" s="51"/>
      <c r="E16" s="51"/>
      <c r="F16" s="51"/>
      <c r="G16" s="51"/>
      <c r="H16" s="51"/>
      <c r="I16" s="51"/>
      <c r="J16" s="51">
        <v>4456</v>
      </c>
      <c r="K16" s="51">
        <v>4298</v>
      </c>
      <c r="L16" s="51">
        <f aca="true" t="shared" si="2" ref="L16:L32">SUM(B16+D16+F16+H16+J16)</f>
        <v>4456</v>
      </c>
      <c r="M16" s="51">
        <f t="shared" si="1"/>
        <v>4298</v>
      </c>
    </row>
    <row r="17" spans="1:13" s="31" customFormat="1" ht="15.75">
      <c r="A17" s="53" t="s">
        <v>7</v>
      </c>
      <c r="B17" s="51">
        <v>31322</v>
      </c>
      <c r="C17" s="51">
        <v>9668.52</v>
      </c>
      <c r="D17" s="51"/>
      <c r="E17" s="51"/>
      <c r="F17" s="51"/>
      <c r="G17" s="51"/>
      <c r="H17" s="51"/>
      <c r="I17" s="51"/>
      <c r="J17" s="51"/>
      <c r="K17" s="51"/>
      <c r="L17" s="51">
        <f t="shared" si="2"/>
        <v>31322</v>
      </c>
      <c r="M17" s="51">
        <f t="shared" si="1"/>
        <v>9668.52</v>
      </c>
    </row>
    <row r="18" spans="1:13" s="31" customFormat="1" ht="15.75">
      <c r="A18" s="53" t="s">
        <v>20</v>
      </c>
      <c r="B18" s="51">
        <v>1000</v>
      </c>
      <c r="C18" s="51">
        <v>220</v>
      </c>
      <c r="D18" s="51"/>
      <c r="E18" s="51"/>
      <c r="F18" s="51"/>
      <c r="G18" s="51"/>
      <c r="H18" s="51"/>
      <c r="I18" s="51"/>
      <c r="J18" s="51"/>
      <c r="K18" s="51"/>
      <c r="L18" s="51">
        <f t="shared" si="2"/>
        <v>1000</v>
      </c>
      <c r="M18" s="51">
        <f t="shared" si="1"/>
        <v>220</v>
      </c>
    </row>
    <row r="19" spans="1:13" s="31" customFormat="1" ht="15.75">
      <c r="A19" s="53" t="s">
        <v>6</v>
      </c>
      <c r="B19" s="51">
        <v>12240</v>
      </c>
      <c r="C19" s="51">
        <v>5595.91</v>
      </c>
      <c r="D19" s="51"/>
      <c r="E19" s="51"/>
      <c r="F19" s="51"/>
      <c r="G19" s="51"/>
      <c r="H19" s="51"/>
      <c r="I19" s="51"/>
      <c r="J19" s="51"/>
      <c r="K19" s="51"/>
      <c r="L19" s="51">
        <f t="shared" si="2"/>
        <v>12240</v>
      </c>
      <c r="M19" s="51">
        <f t="shared" si="1"/>
        <v>5595.91</v>
      </c>
    </row>
    <row r="20" spans="1:13" s="31" customFormat="1" ht="15.75">
      <c r="A20" s="53" t="s">
        <v>9</v>
      </c>
      <c r="B20" s="51">
        <v>500</v>
      </c>
      <c r="C20" s="51">
        <v>500</v>
      </c>
      <c r="D20" s="51"/>
      <c r="E20" s="51"/>
      <c r="F20" s="51"/>
      <c r="G20" s="51"/>
      <c r="H20" s="51"/>
      <c r="I20" s="51"/>
      <c r="J20" s="51"/>
      <c r="K20" s="51"/>
      <c r="L20" s="51">
        <f t="shared" si="2"/>
        <v>500</v>
      </c>
      <c r="M20" s="51">
        <f t="shared" si="1"/>
        <v>500</v>
      </c>
    </row>
    <row r="21" spans="1:13" s="31" customFormat="1" ht="15.75">
      <c r="A21" s="53" t="s">
        <v>28</v>
      </c>
      <c r="B21" s="51">
        <v>200</v>
      </c>
      <c r="C21" s="51">
        <v>0</v>
      </c>
      <c r="D21" s="51"/>
      <c r="E21" s="51"/>
      <c r="F21" s="51"/>
      <c r="G21" s="51"/>
      <c r="H21" s="51"/>
      <c r="I21" s="51"/>
      <c r="J21" s="51"/>
      <c r="K21" s="51"/>
      <c r="L21" s="51">
        <f t="shared" si="2"/>
        <v>200</v>
      </c>
      <c r="M21" s="51">
        <f t="shared" si="1"/>
        <v>0</v>
      </c>
    </row>
    <row r="22" spans="1:13" s="31" customFormat="1" ht="15.75">
      <c r="A22" s="53" t="s">
        <v>8</v>
      </c>
      <c r="B22" s="51">
        <v>2820</v>
      </c>
      <c r="C22" s="51">
        <v>984.39</v>
      </c>
      <c r="D22" s="51">
        <v>625</v>
      </c>
      <c r="E22" s="51">
        <v>625</v>
      </c>
      <c r="F22" s="51"/>
      <c r="G22" s="51"/>
      <c r="H22" s="51"/>
      <c r="I22" s="51"/>
      <c r="J22" s="51"/>
      <c r="K22" s="51"/>
      <c r="L22" s="51">
        <f t="shared" si="2"/>
        <v>3445</v>
      </c>
      <c r="M22" s="51">
        <f t="shared" si="1"/>
        <v>1609.3899999999999</v>
      </c>
    </row>
    <row r="23" spans="1:13" s="31" customFormat="1" ht="15.75">
      <c r="A23" s="53" t="s">
        <v>32</v>
      </c>
      <c r="B23" s="51">
        <v>0</v>
      </c>
      <c r="C23" s="51">
        <v>0</v>
      </c>
      <c r="D23" s="51"/>
      <c r="E23" s="51"/>
      <c r="F23" s="51"/>
      <c r="G23" s="51"/>
      <c r="H23" s="51"/>
      <c r="I23" s="51"/>
      <c r="J23" s="51"/>
      <c r="K23" s="51"/>
      <c r="L23" s="51">
        <f t="shared" si="2"/>
        <v>0</v>
      </c>
      <c r="M23" s="51">
        <f t="shared" si="1"/>
        <v>0</v>
      </c>
    </row>
    <row r="24" spans="1:13" s="31" customFormat="1" ht="15.75">
      <c r="A24" s="53" t="s">
        <v>33</v>
      </c>
      <c r="B24" s="51">
        <v>2400</v>
      </c>
      <c r="C24" s="51">
        <v>1048.67</v>
      </c>
      <c r="D24" s="51"/>
      <c r="E24" s="51"/>
      <c r="F24" s="51"/>
      <c r="G24" s="51"/>
      <c r="H24" s="51"/>
      <c r="I24" s="51"/>
      <c r="J24" s="51"/>
      <c r="K24" s="51"/>
      <c r="L24" s="51">
        <f t="shared" si="2"/>
        <v>2400</v>
      </c>
      <c r="M24" s="51">
        <f t="shared" si="1"/>
        <v>1048.67</v>
      </c>
    </row>
    <row r="25" spans="1:13" s="31" customFormat="1" ht="15.75">
      <c r="A25" s="53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>
        <f t="shared" si="2"/>
        <v>0</v>
      </c>
      <c r="M25" s="51">
        <f t="shared" si="1"/>
        <v>0</v>
      </c>
    </row>
    <row r="26" spans="1:13" s="31" customFormat="1" ht="15.75">
      <c r="A26" s="53" t="s">
        <v>19</v>
      </c>
      <c r="B26" s="51">
        <v>250</v>
      </c>
      <c r="C26" s="51">
        <v>228</v>
      </c>
      <c r="D26" s="51"/>
      <c r="E26" s="51"/>
      <c r="F26" s="51"/>
      <c r="G26" s="51"/>
      <c r="H26" s="51"/>
      <c r="I26" s="51"/>
      <c r="J26" s="51"/>
      <c r="K26" s="51"/>
      <c r="L26" s="51">
        <f t="shared" si="2"/>
        <v>250</v>
      </c>
      <c r="M26" s="51">
        <f t="shared" si="1"/>
        <v>228</v>
      </c>
    </row>
    <row r="27" spans="1:13" s="31" customFormat="1" ht="15.75">
      <c r="A27" s="53" t="s">
        <v>10</v>
      </c>
      <c r="B27" s="51">
        <v>500</v>
      </c>
      <c r="C27" s="51">
        <v>0</v>
      </c>
      <c r="D27" s="51"/>
      <c r="E27" s="51"/>
      <c r="F27" s="51"/>
      <c r="G27" s="51"/>
      <c r="H27" s="51"/>
      <c r="I27" s="51"/>
      <c r="J27" s="51"/>
      <c r="K27" s="51"/>
      <c r="L27" s="51">
        <f t="shared" si="2"/>
        <v>500</v>
      </c>
      <c r="M27" s="51">
        <f t="shared" si="1"/>
        <v>0</v>
      </c>
    </row>
    <row r="28" spans="1:13" s="31" customFormat="1" ht="15.75">
      <c r="A28" s="53" t="s">
        <v>35</v>
      </c>
      <c r="B28" s="51">
        <v>500</v>
      </c>
      <c r="C28" s="51">
        <v>0</v>
      </c>
      <c r="D28" s="51"/>
      <c r="E28" s="51"/>
      <c r="F28" s="51"/>
      <c r="G28" s="51"/>
      <c r="H28" s="51"/>
      <c r="I28" s="51"/>
      <c r="J28" s="51"/>
      <c r="K28" s="51"/>
      <c r="L28" s="51">
        <f t="shared" si="2"/>
        <v>500</v>
      </c>
      <c r="M28" s="51">
        <f t="shared" si="1"/>
        <v>0</v>
      </c>
    </row>
    <row r="29" spans="1:13" s="31" customFormat="1" ht="15.75">
      <c r="A29" s="53" t="s">
        <v>36</v>
      </c>
      <c r="B29" s="51">
        <v>720</v>
      </c>
      <c r="C29" s="51">
        <v>85.37</v>
      </c>
      <c r="D29" s="51"/>
      <c r="E29" s="51"/>
      <c r="F29" s="51"/>
      <c r="G29" s="51"/>
      <c r="H29" s="51"/>
      <c r="I29" s="51"/>
      <c r="J29" s="51"/>
      <c r="K29" s="51"/>
      <c r="L29" s="51">
        <f t="shared" si="2"/>
        <v>720</v>
      </c>
      <c r="M29" s="51">
        <f t="shared" si="1"/>
        <v>85.37</v>
      </c>
    </row>
    <row r="30" spans="1:13" s="31" customFormat="1" ht="15.75">
      <c r="A30" s="53" t="s">
        <v>47</v>
      </c>
      <c r="B30" s="51">
        <v>195</v>
      </c>
      <c r="C30" s="51">
        <v>195.2</v>
      </c>
      <c r="D30" s="51"/>
      <c r="E30" s="51"/>
      <c r="F30" s="51"/>
      <c r="G30" s="51"/>
      <c r="H30" s="51"/>
      <c r="I30" s="51"/>
      <c r="J30" s="51"/>
      <c r="K30" s="51"/>
      <c r="L30" s="51">
        <f t="shared" si="2"/>
        <v>195</v>
      </c>
      <c r="M30" s="51">
        <f t="shared" si="1"/>
        <v>195.2</v>
      </c>
    </row>
    <row r="31" spans="1:13" s="31" customFormat="1" ht="15.75">
      <c r="A31" s="53" t="s">
        <v>46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>
        <f t="shared" si="2"/>
        <v>0</v>
      </c>
      <c r="M31" s="51">
        <f t="shared" si="1"/>
        <v>0</v>
      </c>
    </row>
    <row r="32" spans="1:13" s="31" customFormat="1" ht="15.75">
      <c r="A32" s="57" t="s">
        <v>21</v>
      </c>
      <c r="B32" s="58">
        <v>29355</v>
      </c>
      <c r="C32" s="58">
        <v>13657.68</v>
      </c>
      <c r="D32" s="58"/>
      <c r="E32" s="58"/>
      <c r="F32" s="58"/>
      <c r="G32" s="58"/>
      <c r="H32" s="58">
        <v>4787</v>
      </c>
      <c r="I32" s="58">
        <v>1990.64</v>
      </c>
      <c r="J32" s="58"/>
      <c r="K32" s="58"/>
      <c r="L32" s="51">
        <f t="shared" si="2"/>
        <v>34142</v>
      </c>
      <c r="M32" s="51">
        <f t="shared" si="1"/>
        <v>15648.32</v>
      </c>
    </row>
  </sheetData>
  <mergeCells count="1">
    <mergeCell ref="A5:M5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9">
      <selection activeCell="E20" sqref="E20"/>
    </sheetView>
  </sheetViews>
  <sheetFormatPr defaultColWidth="9.00390625" defaultRowHeight="12.75"/>
  <cols>
    <col min="1" max="1" width="43.75390625" style="0" customWidth="1"/>
    <col min="2" max="2" width="12.875" style="0" customWidth="1"/>
    <col min="3" max="3" width="13.25390625" style="0" customWidth="1"/>
    <col min="4" max="4" width="12.75390625" style="0" customWidth="1"/>
    <col min="5" max="5" width="11.62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75390625" style="0" customWidth="1"/>
    <col min="10" max="10" width="11.625" style="0" customWidth="1"/>
    <col min="11" max="11" width="11.25390625" style="0" customWidth="1"/>
    <col min="12" max="12" width="9.875" style="0" customWidth="1"/>
    <col min="13" max="13" width="10.125" style="0" customWidth="1"/>
    <col min="14" max="14" width="12.75390625" style="0" customWidth="1"/>
    <col min="15" max="15" width="12.625" style="0" customWidth="1"/>
  </cols>
  <sheetData>
    <row r="1" spans="1:15" ht="15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>
      <c r="A2" s="16" t="s">
        <v>0</v>
      </c>
      <c r="B2" s="16" t="s">
        <v>39</v>
      </c>
      <c r="C2" s="16">
        <v>80101</v>
      </c>
      <c r="D2" s="16" t="s">
        <v>39</v>
      </c>
      <c r="E2" s="16">
        <v>80103</v>
      </c>
      <c r="F2" s="16" t="s">
        <v>39</v>
      </c>
      <c r="G2" s="16">
        <v>80146</v>
      </c>
      <c r="H2" s="16" t="s">
        <v>42</v>
      </c>
      <c r="I2" s="16">
        <v>80195</v>
      </c>
      <c r="J2" s="16" t="s">
        <v>39</v>
      </c>
      <c r="K2" s="16">
        <v>85401</v>
      </c>
      <c r="L2" s="16" t="s">
        <v>42</v>
      </c>
      <c r="M2" s="16">
        <v>85415</v>
      </c>
      <c r="N2" s="17" t="s">
        <v>44</v>
      </c>
      <c r="O2" s="18" t="s">
        <v>44</v>
      </c>
    </row>
    <row r="3" spans="1:15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40</v>
      </c>
      <c r="O3" s="20" t="s">
        <v>15</v>
      </c>
    </row>
    <row r="4" spans="1:15" ht="15.75" thickBot="1">
      <c r="A4" s="22">
        <v>1</v>
      </c>
      <c r="B4" s="22" t="s">
        <v>40</v>
      </c>
      <c r="C4" s="22" t="s">
        <v>41</v>
      </c>
      <c r="D4" s="22" t="s">
        <v>40</v>
      </c>
      <c r="E4" s="22" t="s">
        <v>41</v>
      </c>
      <c r="F4" s="22" t="s">
        <v>40</v>
      </c>
      <c r="G4" s="22" t="s">
        <v>41</v>
      </c>
      <c r="H4" s="22" t="s">
        <v>43</v>
      </c>
      <c r="I4" s="22" t="s">
        <v>41</v>
      </c>
      <c r="J4" s="22" t="s">
        <v>43</v>
      </c>
      <c r="K4" s="22" t="s">
        <v>41</v>
      </c>
      <c r="L4" s="22" t="s">
        <v>40</v>
      </c>
      <c r="M4" s="22" t="s">
        <v>41</v>
      </c>
      <c r="N4" s="23"/>
      <c r="O4" s="24"/>
    </row>
    <row r="5" spans="1:15" ht="15.75">
      <c r="A5" s="25" t="s">
        <v>49</v>
      </c>
      <c r="B5" s="26">
        <f aca="true" t="shared" si="0" ref="B5:O5">SUM(B6:B39)</f>
        <v>737423</v>
      </c>
      <c r="C5" s="26">
        <f t="shared" si="0"/>
        <v>359957.7700000001</v>
      </c>
      <c r="D5" s="26">
        <f t="shared" si="0"/>
        <v>114443</v>
      </c>
      <c r="E5" s="26">
        <f t="shared" si="0"/>
        <v>59390.969999999994</v>
      </c>
      <c r="F5" s="26">
        <f t="shared" si="0"/>
        <v>3425</v>
      </c>
      <c r="G5" s="26">
        <f t="shared" si="0"/>
        <v>3425</v>
      </c>
      <c r="H5" s="26">
        <f t="shared" si="0"/>
        <v>8799</v>
      </c>
      <c r="I5" s="26">
        <f t="shared" si="0"/>
        <v>8799</v>
      </c>
      <c r="J5" s="26">
        <f t="shared" si="0"/>
        <v>52215</v>
      </c>
      <c r="K5" s="26">
        <f t="shared" si="0"/>
        <v>12716.91</v>
      </c>
      <c r="L5" s="26">
        <f t="shared" si="0"/>
        <v>3366</v>
      </c>
      <c r="M5" s="26">
        <f t="shared" si="0"/>
        <v>3365.91</v>
      </c>
      <c r="N5" s="26">
        <f t="shared" si="0"/>
        <v>919671</v>
      </c>
      <c r="O5" s="26">
        <f t="shared" si="0"/>
        <v>447655.55999999994</v>
      </c>
    </row>
    <row r="6" spans="1:15" ht="15.75">
      <c r="A6" s="10" t="s">
        <v>1</v>
      </c>
      <c r="B6" s="11">
        <v>405170</v>
      </c>
      <c r="C6" s="11">
        <v>200101.79</v>
      </c>
      <c r="D6" s="11">
        <v>65500</v>
      </c>
      <c r="E6" s="11">
        <v>34812.5</v>
      </c>
      <c r="F6" s="11"/>
      <c r="G6" s="11"/>
      <c r="H6" s="11"/>
      <c r="I6" s="11"/>
      <c r="J6" s="11">
        <v>34705</v>
      </c>
      <c r="K6" s="11">
        <v>7978.4</v>
      </c>
      <c r="L6" s="11"/>
      <c r="M6" s="11"/>
      <c r="N6" s="11">
        <f aca="true" t="shared" si="1" ref="N6:N39">SUM(B6+D6+F6+H6+J6+L6)</f>
        <v>505375</v>
      </c>
      <c r="O6" s="51">
        <f>SUM(C6+E6+G6+I6+K6+M6)</f>
        <v>242892.69</v>
      </c>
    </row>
    <row r="7" spans="1:15" ht="15.75">
      <c r="A7" s="5" t="s">
        <v>2</v>
      </c>
      <c r="B7" s="11">
        <v>35561</v>
      </c>
      <c r="C7" s="11">
        <v>31327.48</v>
      </c>
      <c r="D7" s="11">
        <v>5439</v>
      </c>
      <c r="E7" s="11">
        <v>5438.54</v>
      </c>
      <c r="F7" s="11"/>
      <c r="G7" s="11"/>
      <c r="H7" s="11"/>
      <c r="I7" s="11"/>
      <c r="J7" s="11">
        <v>2045</v>
      </c>
      <c r="K7" s="11">
        <v>1650.33</v>
      </c>
      <c r="L7" s="11"/>
      <c r="M7" s="11"/>
      <c r="N7" s="11">
        <f t="shared" si="1"/>
        <v>43045</v>
      </c>
      <c r="O7" s="51">
        <f aca="true" t="shared" si="2" ref="O7:O39">SUM(C7+E7+G7+I7+K7+M7)</f>
        <v>38416.35</v>
      </c>
    </row>
    <row r="8" spans="1:15" ht="15.75">
      <c r="A8" s="5" t="s">
        <v>4</v>
      </c>
      <c r="B8" s="11">
        <v>4500</v>
      </c>
      <c r="C8" s="11">
        <v>600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 t="shared" si="1"/>
        <v>4500</v>
      </c>
      <c r="O8" s="51">
        <f t="shared" si="2"/>
        <v>600</v>
      </c>
    </row>
    <row r="9" spans="1:15" ht="15.75">
      <c r="A9" s="5" t="s">
        <v>52</v>
      </c>
      <c r="B9" s="11">
        <v>16161</v>
      </c>
      <c r="C9" s="11">
        <v>4534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 t="shared" si="1"/>
        <v>16161</v>
      </c>
      <c r="O9" s="51">
        <f t="shared" si="2"/>
        <v>4534</v>
      </c>
    </row>
    <row r="10" spans="1:15" ht="15.75">
      <c r="A10" s="5" t="s">
        <v>5</v>
      </c>
      <c r="B10" s="11">
        <v>79470</v>
      </c>
      <c r="C10" s="11">
        <v>41593.54</v>
      </c>
      <c r="D10" s="11">
        <v>13920</v>
      </c>
      <c r="E10" s="11">
        <v>7438.53</v>
      </c>
      <c r="F10" s="11"/>
      <c r="G10" s="11"/>
      <c r="H10" s="11"/>
      <c r="I10" s="11"/>
      <c r="J10" s="11">
        <v>7045</v>
      </c>
      <c r="K10" s="11">
        <v>1722.16</v>
      </c>
      <c r="L10" s="11"/>
      <c r="M10" s="11"/>
      <c r="N10" s="11">
        <f t="shared" si="1"/>
        <v>100435</v>
      </c>
      <c r="O10" s="51">
        <f t="shared" si="2"/>
        <v>50754.23</v>
      </c>
    </row>
    <row r="11" spans="1:15" ht="15.75">
      <c r="A11" s="5" t="s">
        <v>52</v>
      </c>
      <c r="B11" s="11">
        <v>2716</v>
      </c>
      <c r="C11" s="11">
        <v>577.24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1"/>
        <v>2716</v>
      </c>
      <c r="O11" s="51">
        <f t="shared" si="2"/>
        <v>577.24</v>
      </c>
    </row>
    <row r="12" spans="1:15" ht="15.75">
      <c r="A12" s="5" t="s">
        <v>17</v>
      </c>
      <c r="B12" s="11">
        <v>11310</v>
      </c>
      <c r="C12" s="11">
        <v>5916.58</v>
      </c>
      <c r="D12" s="11">
        <v>1795</v>
      </c>
      <c r="E12" s="11">
        <v>1058.3</v>
      </c>
      <c r="F12" s="11"/>
      <c r="G12" s="11"/>
      <c r="H12" s="11"/>
      <c r="I12" s="11"/>
      <c r="J12" s="11">
        <v>1005</v>
      </c>
      <c r="K12" s="11">
        <v>245.02</v>
      </c>
      <c r="L12" s="11"/>
      <c r="M12" s="11"/>
      <c r="N12" s="11">
        <f t="shared" si="1"/>
        <v>14110</v>
      </c>
      <c r="O12" s="51">
        <f t="shared" si="2"/>
        <v>7219.900000000001</v>
      </c>
    </row>
    <row r="13" spans="1:15" ht="15.75">
      <c r="A13" s="5" t="s">
        <v>52</v>
      </c>
      <c r="B13" s="11">
        <v>331</v>
      </c>
      <c r="C13" s="11">
        <v>82.13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1"/>
        <v>331</v>
      </c>
      <c r="O13" s="51">
        <f t="shared" si="2"/>
        <v>82.13</v>
      </c>
    </row>
    <row r="14" spans="1:15" ht="15.75">
      <c r="A14" s="5" t="s">
        <v>3</v>
      </c>
      <c r="B14" s="11">
        <v>25100</v>
      </c>
      <c r="C14" s="11">
        <v>22510</v>
      </c>
      <c r="D14" s="11">
        <v>4950</v>
      </c>
      <c r="E14" s="11">
        <v>3306</v>
      </c>
      <c r="F14" s="11"/>
      <c r="G14" s="11"/>
      <c r="H14" s="11">
        <v>8799</v>
      </c>
      <c r="I14" s="11">
        <v>8799</v>
      </c>
      <c r="J14" s="11">
        <v>3115</v>
      </c>
      <c r="K14" s="11">
        <v>749</v>
      </c>
      <c r="L14" s="11"/>
      <c r="M14" s="11"/>
      <c r="N14" s="11">
        <f t="shared" si="1"/>
        <v>41964</v>
      </c>
      <c r="O14" s="51">
        <f t="shared" si="2"/>
        <v>35364</v>
      </c>
    </row>
    <row r="15" spans="1:15" ht="15.75">
      <c r="A15" s="5" t="s">
        <v>45</v>
      </c>
      <c r="B15" s="11">
        <v>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1"/>
        <v>0</v>
      </c>
      <c r="O15" s="51">
        <f t="shared" si="2"/>
        <v>0</v>
      </c>
    </row>
    <row r="16" spans="1:15" ht="15.75">
      <c r="A16" s="5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v>3366</v>
      </c>
      <c r="M16" s="11">
        <v>3365.91</v>
      </c>
      <c r="N16" s="11">
        <f t="shared" si="1"/>
        <v>3366</v>
      </c>
      <c r="O16" s="51">
        <f t="shared" si="2"/>
        <v>3365.91</v>
      </c>
    </row>
    <row r="17" spans="1:15" ht="15.75">
      <c r="A17" s="5" t="s">
        <v>7</v>
      </c>
      <c r="B17" s="11">
        <v>32478</v>
      </c>
      <c r="C17" s="11">
        <v>7971.58</v>
      </c>
      <c r="D17" s="11">
        <v>5939</v>
      </c>
      <c r="E17" s="11">
        <v>1221.65</v>
      </c>
      <c r="F17" s="11"/>
      <c r="G17" s="11"/>
      <c r="H17" s="11"/>
      <c r="I17" s="11"/>
      <c r="J17" s="11"/>
      <c r="K17" s="11"/>
      <c r="L17" s="11"/>
      <c r="M17" s="11"/>
      <c r="N17" s="11">
        <f t="shared" si="1"/>
        <v>38417</v>
      </c>
      <c r="O17" s="51">
        <f t="shared" si="2"/>
        <v>9193.23</v>
      </c>
    </row>
    <row r="18" spans="1:15" ht="15.75">
      <c r="A18" s="5" t="s">
        <v>52</v>
      </c>
      <c r="B18" s="11">
        <v>14590</v>
      </c>
      <c r="C18" s="11">
        <v>12808.86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1"/>
        <v>14590</v>
      </c>
      <c r="O18" s="51">
        <f t="shared" si="2"/>
        <v>12808.86</v>
      </c>
    </row>
    <row r="19" spans="1:15" ht="15.75">
      <c r="A19" s="5" t="s">
        <v>20</v>
      </c>
      <c r="B19" s="11">
        <v>2000</v>
      </c>
      <c r="C19" s="11">
        <v>150</v>
      </c>
      <c r="D19" s="11">
        <v>600</v>
      </c>
      <c r="E19" s="11">
        <v>599.02</v>
      </c>
      <c r="F19" s="11"/>
      <c r="G19" s="11"/>
      <c r="H19" s="11"/>
      <c r="I19" s="11"/>
      <c r="J19" s="11"/>
      <c r="K19" s="11"/>
      <c r="L19" s="11"/>
      <c r="M19" s="11"/>
      <c r="N19" s="11">
        <f t="shared" si="1"/>
        <v>2600</v>
      </c>
      <c r="O19" s="51">
        <f t="shared" si="2"/>
        <v>749.02</v>
      </c>
    </row>
    <row r="20" spans="1:15" ht="15.75">
      <c r="A20" s="5" t="s">
        <v>52</v>
      </c>
      <c r="B20" s="11">
        <v>8800</v>
      </c>
      <c r="C20" s="11">
        <v>1162.19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1"/>
        <v>8800</v>
      </c>
      <c r="O20" s="51">
        <f t="shared" si="2"/>
        <v>1162.19</v>
      </c>
    </row>
    <row r="21" spans="1:15" ht="15.75">
      <c r="A21" s="5" t="s">
        <v>6</v>
      </c>
      <c r="B21" s="11">
        <v>8000</v>
      </c>
      <c r="C21" s="11">
        <v>3103.84</v>
      </c>
      <c r="D21" s="11">
        <v>2500</v>
      </c>
      <c r="E21" s="11">
        <v>547.78</v>
      </c>
      <c r="F21" s="11"/>
      <c r="G21" s="11"/>
      <c r="H21" s="11"/>
      <c r="I21" s="11"/>
      <c r="J21" s="11"/>
      <c r="K21" s="11"/>
      <c r="L21" s="11"/>
      <c r="M21" s="11"/>
      <c r="N21" s="11">
        <f t="shared" si="1"/>
        <v>10500</v>
      </c>
      <c r="O21" s="51">
        <f t="shared" si="2"/>
        <v>3651.62</v>
      </c>
    </row>
    <row r="22" spans="1:15" ht="15.75">
      <c r="A22" s="5" t="s">
        <v>9</v>
      </c>
      <c r="B22" s="11">
        <v>4300</v>
      </c>
      <c r="C22" s="11">
        <v>1342.8</v>
      </c>
      <c r="D22" s="11">
        <v>1000</v>
      </c>
      <c r="E22" s="11">
        <v>62</v>
      </c>
      <c r="F22" s="11"/>
      <c r="G22" s="11"/>
      <c r="H22" s="11"/>
      <c r="I22" s="11"/>
      <c r="J22" s="11"/>
      <c r="K22" s="11"/>
      <c r="L22" s="11"/>
      <c r="M22" s="11"/>
      <c r="N22" s="11">
        <f t="shared" si="1"/>
        <v>5300</v>
      </c>
      <c r="O22" s="51">
        <f t="shared" si="2"/>
        <v>1404.8</v>
      </c>
    </row>
    <row r="23" spans="1:15" ht="15.75">
      <c r="A23" s="5" t="s">
        <v>28</v>
      </c>
      <c r="B23" s="11">
        <v>1100</v>
      </c>
      <c r="C23" s="11">
        <v>140</v>
      </c>
      <c r="D23" s="11">
        <v>200</v>
      </c>
      <c r="E23" s="11">
        <v>120</v>
      </c>
      <c r="F23" s="11"/>
      <c r="G23" s="11"/>
      <c r="H23" s="11"/>
      <c r="I23" s="11"/>
      <c r="J23" s="11"/>
      <c r="K23" s="11"/>
      <c r="L23" s="11"/>
      <c r="M23" s="11"/>
      <c r="N23" s="11">
        <f t="shared" si="1"/>
        <v>1300</v>
      </c>
      <c r="O23" s="51">
        <f t="shared" si="2"/>
        <v>260</v>
      </c>
    </row>
    <row r="24" spans="1:15" ht="15.75">
      <c r="A24" s="5" t="s">
        <v>8</v>
      </c>
      <c r="B24" s="11">
        <v>7700</v>
      </c>
      <c r="C24" s="11">
        <v>1457.84</v>
      </c>
      <c r="D24" s="11">
        <v>2000</v>
      </c>
      <c r="E24" s="11">
        <v>473.7</v>
      </c>
      <c r="F24" s="11">
        <v>3425</v>
      </c>
      <c r="G24" s="11">
        <v>3425</v>
      </c>
      <c r="H24" s="11"/>
      <c r="I24" s="11"/>
      <c r="J24" s="11"/>
      <c r="K24" s="11"/>
      <c r="L24" s="11"/>
      <c r="M24" s="11"/>
      <c r="N24" s="11">
        <f t="shared" si="1"/>
        <v>13125</v>
      </c>
      <c r="O24" s="51">
        <f t="shared" si="2"/>
        <v>5356.54</v>
      </c>
    </row>
    <row r="25" spans="1:15" ht="15.75">
      <c r="A25" s="5" t="s">
        <v>52</v>
      </c>
      <c r="B25" s="11">
        <v>25489</v>
      </c>
      <c r="C25" s="11">
        <v>2974.82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1"/>
        <v>25489</v>
      </c>
      <c r="O25" s="51">
        <f t="shared" si="2"/>
        <v>2974.82</v>
      </c>
    </row>
    <row r="26" spans="1:15" ht="15.75">
      <c r="A26" s="5" t="s">
        <v>32</v>
      </c>
      <c r="B26" s="11">
        <v>3050</v>
      </c>
      <c r="C26" s="11">
        <v>1710.11</v>
      </c>
      <c r="D26" s="11">
        <v>500</v>
      </c>
      <c r="E26" s="11">
        <v>96.3</v>
      </c>
      <c r="F26" s="11"/>
      <c r="G26" s="11"/>
      <c r="H26" s="11"/>
      <c r="I26" s="11"/>
      <c r="J26" s="11"/>
      <c r="K26" s="11"/>
      <c r="L26" s="11"/>
      <c r="M26" s="11"/>
      <c r="N26" s="11">
        <f t="shared" si="1"/>
        <v>3550</v>
      </c>
      <c r="O26" s="51">
        <f t="shared" si="2"/>
        <v>1806.4099999999999</v>
      </c>
    </row>
    <row r="27" spans="1:15" ht="15.75">
      <c r="A27" s="5" t="s">
        <v>33</v>
      </c>
      <c r="B27" s="11">
        <v>3500</v>
      </c>
      <c r="C27" s="11">
        <v>1019.31</v>
      </c>
      <c r="D27" s="11">
        <v>700</v>
      </c>
      <c r="E27" s="11">
        <v>283.7</v>
      </c>
      <c r="F27" s="11"/>
      <c r="G27" s="11"/>
      <c r="H27" s="11"/>
      <c r="I27" s="11"/>
      <c r="J27" s="11"/>
      <c r="K27" s="11"/>
      <c r="L27" s="11"/>
      <c r="M27" s="11"/>
      <c r="N27" s="11">
        <f t="shared" si="1"/>
        <v>4200</v>
      </c>
      <c r="O27" s="51">
        <f t="shared" si="2"/>
        <v>1303.01</v>
      </c>
    </row>
    <row r="28" spans="1:15" ht="15.75">
      <c r="A28" s="5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1"/>
        <v>0</v>
      </c>
      <c r="O28" s="51">
        <f t="shared" si="2"/>
        <v>0</v>
      </c>
    </row>
    <row r="29" spans="1:15" ht="15.75">
      <c r="A29" s="5" t="s">
        <v>19</v>
      </c>
      <c r="B29" s="11">
        <v>3100</v>
      </c>
      <c r="C29" s="11">
        <v>1101.78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1"/>
        <v>3100</v>
      </c>
      <c r="O29" s="51">
        <f t="shared" si="2"/>
        <v>1101.78</v>
      </c>
    </row>
    <row r="30" spans="1:15" ht="15.75">
      <c r="A30" s="5" t="s">
        <v>52</v>
      </c>
      <c r="B30" s="11">
        <v>1320</v>
      </c>
      <c r="C30" s="11">
        <v>478.43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1"/>
        <v>1320</v>
      </c>
      <c r="O30" s="51">
        <f t="shared" si="2"/>
        <v>478.43</v>
      </c>
    </row>
    <row r="31" spans="1:15" ht="15.75">
      <c r="A31" s="5" t="s">
        <v>10</v>
      </c>
      <c r="B31" s="11">
        <v>0</v>
      </c>
      <c r="C31" s="11"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si="1"/>
        <v>0</v>
      </c>
      <c r="O31" s="51">
        <f t="shared" si="2"/>
        <v>0</v>
      </c>
    </row>
    <row r="32" spans="1:15" ht="15.75">
      <c r="A32" s="5" t="s">
        <v>52</v>
      </c>
      <c r="B32" s="11">
        <v>200</v>
      </c>
      <c r="C32" s="11">
        <v>183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1"/>
        <v>200</v>
      </c>
      <c r="O32" s="51">
        <f t="shared" si="2"/>
        <v>183</v>
      </c>
    </row>
    <row r="33" spans="1:15" ht="15.75">
      <c r="A33" s="5" t="s">
        <v>35</v>
      </c>
      <c r="B33" s="11">
        <v>2400</v>
      </c>
      <c r="C33" s="11">
        <v>729.1</v>
      </c>
      <c r="D33" s="11">
        <v>300</v>
      </c>
      <c r="E33" s="11">
        <v>62.5</v>
      </c>
      <c r="F33" s="11"/>
      <c r="G33" s="11"/>
      <c r="H33" s="11"/>
      <c r="I33" s="11"/>
      <c r="J33" s="11"/>
      <c r="K33" s="11"/>
      <c r="L33" s="11"/>
      <c r="M33" s="11"/>
      <c r="N33" s="11">
        <f t="shared" si="1"/>
        <v>2700</v>
      </c>
      <c r="O33" s="51">
        <f t="shared" si="2"/>
        <v>791.6</v>
      </c>
    </row>
    <row r="34" spans="1:15" ht="15.75">
      <c r="A34" s="5" t="s">
        <v>36</v>
      </c>
      <c r="B34" s="11">
        <v>3500</v>
      </c>
      <c r="C34" s="11">
        <v>61.4</v>
      </c>
      <c r="D34" s="11">
        <v>1000</v>
      </c>
      <c r="E34" s="11">
        <v>12</v>
      </c>
      <c r="F34" s="11"/>
      <c r="G34" s="11"/>
      <c r="H34" s="11"/>
      <c r="I34" s="11"/>
      <c r="J34" s="11"/>
      <c r="K34" s="11"/>
      <c r="L34" s="11"/>
      <c r="M34" s="11"/>
      <c r="N34" s="11">
        <f t="shared" si="1"/>
        <v>4500</v>
      </c>
      <c r="O34" s="51">
        <f t="shared" si="2"/>
        <v>73.4</v>
      </c>
    </row>
    <row r="35" spans="1:15" ht="15.75">
      <c r="A35" s="5" t="s">
        <v>52</v>
      </c>
      <c r="B35" s="11">
        <v>140</v>
      </c>
      <c r="C35" s="11">
        <v>59.88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1"/>
        <v>140</v>
      </c>
      <c r="O35" s="51">
        <f t="shared" si="2"/>
        <v>59.88</v>
      </c>
    </row>
    <row r="36" spans="1:15" ht="15.75">
      <c r="A36" s="5" t="s">
        <v>47</v>
      </c>
      <c r="B36" s="11">
        <v>3000</v>
      </c>
      <c r="C36" s="11">
        <v>1653.89</v>
      </c>
      <c r="D36" s="11">
        <v>800</v>
      </c>
      <c r="E36" s="11">
        <v>315.81</v>
      </c>
      <c r="F36" s="11"/>
      <c r="G36" s="11"/>
      <c r="H36" s="11"/>
      <c r="I36" s="11"/>
      <c r="J36" s="11"/>
      <c r="K36" s="11"/>
      <c r="L36" s="11"/>
      <c r="M36" s="11"/>
      <c r="N36" s="11">
        <f t="shared" si="1"/>
        <v>3800</v>
      </c>
      <c r="O36" s="51">
        <f t="shared" si="2"/>
        <v>1969.7</v>
      </c>
    </row>
    <row r="37" spans="1:15" ht="15.75">
      <c r="A37" s="5" t="s">
        <v>52</v>
      </c>
      <c r="B37" s="11">
        <v>537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1"/>
        <v>537</v>
      </c>
      <c r="O37" s="51">
        <f t="shared" si="2"/>
        <v>0</v>
      </c>
    </row>
    <row r="38" spans="1:15" ht="15.75">
      <c r="A38" s="5" t="s">
        <v>46</v>
      </c>
      <c r="B38" s="11"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1"/>
        <v>0</v>
      </c>
      <c r="O38" s="51">
        <f t="shared" si="2"/>
        <v>0</v>
      </c>
    </row>
    <row r="39" spans="1:15" ht="15.75">
      <c r="A39" s="2" t="s">
        <v>21</v>
      </c>
      <c r="B39" s="12">
        <v>31900</v>
      </c>
      <c r="C39" s="12">
        <v>14606.18</v>
      </c>
      <c r="D39" s="12">
        <v>7300</v>
      </c>
      <c r="E39" s="12">
        <v>3542.64</v>
      </c>
      <c r="F39" s="12"/>
      <c r="G39" s="12"/>
      <c r="H39" s="12"/>
      <c r="I39" s="12"/>
      <c r="J39" s="12">
        <v>4300</v>
      </c>
      <c r="K39" s="12">
        <v>372</v>
      </c>
      <c r="L39" s="12"/>
      <c r="M39" s="12"/>
      <c r="N39" s="61">
        <f t="shared" si="1"/>
        <v>43500</v>
      </c>
      <c r="O39" s="58">
        <f t="shared" si="2"/>
        <v>18520.82</v>
      </c>
    </row>
  </sheetData>
  <mergeCells count="1">
    <mergeCell ref="A1:O1"/>
  </mergeCells>
  <printOptions gridLines="1"/>
  <pageMargins left="0" right="0" top="0.1968503937007874" bottom="0.984251968503937" header="0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 Ząbkowice Ślaskie</cp:lastModifiedBy>
  <cp:lastPrinted>2007-08-14T13:18:23Z</cp:lastPrinted>
  <dcterms:created xsi:type="dcterms:W3CDTF">1997-02-26T13:46:56Z</dcterms:created>
  <dcterms:modified xsi:type="dcterms:W3CDTF">2007-08-14T13:19:02Z</dcterms:modified>
  <cp:category/>
  <cp:version/>
  <cp:contentType/>
  <cp:contentStatus/>
</cp:coreProperties>
</file>